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120" tabRatio="812" activeTab="0"/>
  </bookViews>
  <sheets>
    <sheet name=" ２  人口" sheetId="1" r:id="rId1"/>
    <sheet name="Ｐ16" sheetId="2" r:id="rId2"/>
    <sheet name="Ｐ17" sheetId="3" r:id="rId3"/>
    <sheet name="Ｐ18" sheetId="4" r:id="rId4"/>
    <sheet name="Ｐ19" sheetId="5" r:id="rId5"/>
    <sheet name="Ｐ20" sheetId="6" r:id="rId6"/>
    <sheet name="Ｐ21" sheetId="7" r:id="rId7"/>
    <sheet name="Ｐ22" sheetId="8" r:id="rId8"/>
    <sheet name="Ｐ23" sheetId="9" r:id="rId9"/>
    <sheet name="Ｐ24" sheetId="10" r:id="rId10"/>
    <sheet name="Ｐ25" sheetId="11" r:id="rId11"/>
    <sheet name="Ｐ26" sheetId="12" r:id="rId12"/>
    <sheet name="Ｐ27" sheetId="13" r:id="rId13"/>
    <sheet name="Ｐ28" sheetId="14" r:id="rId14"/>
    <sheet name="Ｐ29" sheetId="15" r:id="rId15"/>
    <sheet name="Ｐ30" sheetId="16" r:id="rId16"/>
    <sheet name="Ｐ31" sheetId="17" r:id="rId17"/>
    <sheet name="P32" sheetId="18" r:id="rId18"/>
    <sheet name="P33" sheetId="19" r:id="rId19"/>
    <sheet name="Ｐ34" sheetId="20" r:id="rId20"/>
  </sheets>
  <externalReferences>
    <externalReference r:id="rId23"/>
  </externalReferences>
  <definedNames>
    <definedName name="note" localSheetId="14">'Ｐ29'!$H$12:$H$17</definedName>
    <definedName name="note" localSheetId="15">'Ｐ30'!#REF!</definedName>
    <definedName name="note" localSheetId="16">#REF!</definedName>
    <definedName name="note">#REF!</definedName>
    <definedName name="_xlnm.Print_Area" localSheetId="1">'Ｐ16'!$A$1:$K$55</definedName>
  </definedNames>
  <calcPr fullCalcOnLoad="1"/>
</workbook>
</file>

<file path=xl/sharedStrings.xml><?xml version="1.0" encoding="utf-8"?>
<sst xmlns="http://schemas.openxmlformats.org/spreadsheetml/2006/main" count="1387" uniqueCount="673">
  <si>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</si>
  <si>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</si>
  <si>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</si>
  <si>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</si>
  <si>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</si>
  <si>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</si>
  <si>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</si>
  <si>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</si>
  <si>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</si>
  <si>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</si>
  <si>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</si>
  <si>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</si>
  <si>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</si>
  <si>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</si>
  <si>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</si>
  <si>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</si>
  <si>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</si>
  <si>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</si>
  <si>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</si>
  <si>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</si>
  <si>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</si>
  <si>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>社会動態</t>
  </si>
  <si>
    <t>自然動態</t>
  </si>
  <si>
    <t>転入</t>
  </si>
  <si>
    <t>転出</t>
  </si>
  <si>
    <t>出生</t>
  </si>
  <si>
    <t>死亡</t>
  </si>
  <si>
    <t>世帯
(単位：万世帯)</t>
  </si>
  <si>
    <t>人口
(単位：万人)</t>
  </si>
  <si>
    <t>住基世帯</t>
  </si>
  <si>
    <t>住基人口</t>
  </si>
  <si>
    <t>平成
2</t>
  </si>
  <si>
    <t>１３　住民基本台帳人口</t>
  </si>
  <si>
    <t>住　　　民　　　基　　　本　　　台　　　帳　　　人　　　口</t>
  </si>
  <si>
    <t>世 帯 数</t>
  </si>
  <si>
    <t>人　　　　　　　　　口</t>
  </si>
  <si>
    <t>男　女　比</t>
  </si>
  <si>
    <t>一世帯当たり</t>
  </si>
  <si>
    <t>人口指数</t>
  </si>
  <si>
    <t>総　　数</t>
  </si>
  <si>
    <t>男</t>
  </si>
  <si>
    <t>女</t>
  </si>
  <si>
    <t>(女＝100)</t>
  </si>
  <si>
    <t>の    人    口</t>
  </si>
  <si>
    <t>昭和</t>
  </si>
  <si>
    <t>平成</t>
  </si>
  <si>
    <t xml:space="preserve">元 </t>
  </si>
  <si>
    <t>資料　市民課</t>
  </si>
  <si>
    <t>１４　人口動態</t>
  </si>
  <si>
    <t>社　　　　会　　　　動　　　　態</t>
  </si>
  <si>
    <t>自　　　然　　　動　　　態</t>
  </si>
  <si>
    <t>転　　入</t>
  </si>
  <si>
    <t>転　　出</t>
  </si>
  <si>
    <t>そ の 他</t>
  </si>
  <si>
    <t>増 加 数</t>
  </si>
  <si>
    <t>出　　生</t>
  </si>
  <si>
    <t>死　　亡</t>
  </si>
  <si>
    <t>昭　和</t>
  </si>
  <si>
    <t>平　成</t>
  </si>
  <si>
    <t>新駒井野</t>
  </si>
  <si>
    <t>長田</t>
  </si>
  <si>
    <t>野毛平</t>
  </si>
  <si>
    <t>十余三</t>
  </si>
  <si>
    <t>東金山</t>
  </si>
  <si>
    <t>天神峰</t>
  </si>
  <si>
    <t>成田</t>
  </si>
  <si>
    <t>関戸</t>
  </si>
  <si>
    <t>東峰</t>
  </si>
  <si>
    <t>田町</t>
  </si>
  <si>
    <t>和田</t>
  </si>
  <si>
    <t>古込</t>
  </si>
  <si>
    <t>東町</t>
  </si>
  <si>
    <t>下金山</t>
  </si>
  <si>
    <t>木の根</t>
  </si>
  <si>
    <t>本町</t>
  </si>
  <si>
    <t>新妻</t>
  </si>
  <si>
    <t>天浪</t>
  </si>
  <si>
    <t>仲町</t>
  </si>
  <si>
    <t>芦田</t>
  </si>
  <si>
    <t>三里塚光ヶ丘</t>
  </si>
  <si>
    <t>幸町</t>
  </si>
  <si>
    <t>東和泉</t>
  </si>
  <si>
    <t>三里塚御料</t>
  </si>
  <si>
    <t>上町</t>
  </si>
  <si>
    <t>西和泉</t>
  </si>
  <si>
    <t>西三里塚</t>
  </si>
  <si>
    <t>花崎町</t>
  </si>
  <si>
    <t>赤荻</t>
  </si>
  <si>
    <t>馬橋</t>
  </si>
  <si>
    <t>新町</t>
  </si>
  <si>
    <t>南平台</t>
  </si>
  <si>
    <t>土屋</t>
  </si>
  <si>
    <t>芝</t>
  </si>
  <si>
    <t>赤坂１丁目</t>
  </si>
  <si>
    <t>寺台</t>
  </si>
  <si>
    <t>大室</t>
  </si>
  <si>
    <t>赤坂２丁目</t>
  </si>
  <si>
    <t>郷部</t>
  </si>
  <si>
    <t>土室</t>
  </si>
  <si>
    <t>赤坂３丁目</t>
  </si>
  <si>
    <t>不動ヶ岡</t>
  </si>
  <si>
    <t>小泉</t>
  </si>
  <si>
    <t>吾妻１丁目</t>
  </si>
  <si>
    <t>囲護台</t>
  </si>
  <si>
    <t>成毛</t>
  </si>
  <si>
    <t>吾妻２丁目</t>
  </si>
  <si>
    <t>大生</t>
  </si>
  <si>
    <t>吾妻３丁目</t>
  </si>
  <si>
    <t>囲護台２丁目</t>
  </si>
  <si>
    <t>幡谷</t>
  </si>
  <si>
    <t>加良部１丁目</t>
  </si>
  <si>
    <t>囲護台３丁目</t>
  </si>
  <si>
    <t>飯岡</t>
  </si>
  <si>
    <t>加良部２丁目</t>
  </si>
  <si>
    <t>美郷台１丁目</t>
  </si>
  <si>
    <t>荒海</t>
  </si>
  <si>
    <t>加良部３丁目</t>
  </si>
  <si>
    <t>美郷台２丁目</t>
  </si>
  <si>
    <t>磯部</t>
  </si>
  <si>
    <t>加良部４丁目</t>
  </si>
  <si>
    <t>美郷台３丁目</t>
  </si>
  <si>
    <t>水掛</t>
  </si>
  <si>
    <t>加良部５丁目</t>
  </si>
  <si>
    <t>新泉</t>
  </si>
  <si>
    <t>加良部６丁目</t>
  </si>
  <si>
    <t>橋賀台１丁目</t>
  </si>
  <si>
    <t>豊住地区計</t>
  </si>
  <si>
    <t>橋賀台２丁目</t>
  </si>
  <si>
    <t>八代</t>
  </si>
  <si>
    <t>橋賀台３丁目</t>
  </si>
  <si>
    <t>船形</t>
  </si>
  <si>
    <t>北羽鳥</t>
  </si>
  <si>
    <t>玉造１丁目</t>
  </si>
  <si>
    <t>長沼</t>
  </si>
  <si>
    <t>玉造２丁目</t>
  </si>
  <si>
    <t>台方</t>
  </si>
  <si>
    <t>南羽鳥</t>
  </si>
  <si>
    <t>玉造３丁目</t>
  </si>
  <si>
    <t>下方</t>
  </si>
  <si>
    <t>佐野</t>
  </si>
  <si>
    <t>玉造４丁目</t>
  </si>
  <si>
    <t>大袋</t>
  </si>
  <si>
    <t>竜台</t>
  </si>
  <si>
    <t>玉造５丁目</t>
  </si>
  <si>
    <t>江弁須</t>
  </si>
  <si>
    <t>安西</t>
  </si>
  <si>
    <t>玉造６丁目</t>
  </si>
  <si>
    <t>飯田町</t>
  </si>
  <si>
    <t>南部</t>
  </si>
  <si>
    <t>玉造７丁目</t>
  </si>
  <si>
    <t>並木町</t>
  </si>
  <si>
    <t>北部</t>
  </si>
  <si>
    <t>中台１丁目</t>
  </si>
  <si>
    <t>飯仲</t>
  </si>
  <si>
    <t>中台２丁目</t>
  </si>
  <si>
    <t>宗吾１丁目</t>
  </si>
  <si>
    <t>遠山地区計</t>
  </si>
  <si>
    <t>中台３丁目</t>
  </si>
  <si>
    <t>宗吾２丁目</t>
  </si>
  <si>
    <t>中台４丁目</t>
  </si>
  <si>
    <t>宗吾３丁目</t>
  </si>
  <si>
    <t>小菅</t>
  </si>
  <si>
    <t>中台５丁目</t>
  </si>
  <si>
    <t>宗吾４丁目</t>
  </si>
  <si>
    <t>大山</t>
  </si>
  <si>
    <t>中台６丁目</t>
  </si>
  <si>
    <t>馬場</t>
  </si>
  <si>
    <t>久米</t>
  </si>
  <si>
    <t>久米野</t>
  </si>
  <si>
    <t>山之作</t>
  </si>
  <si>
    <t>吉倉</t>
  </si>
  <si>
    <t>川栗</t>
  </si>
  <si>
    <t>八生地区計</t>
  </si>
  <si>
    <t>畑ヶ田</t>
  </si>
  <si>
    <t>大清水</t>
  </si>
  <si>
    <t>松崎</t>
  </si>
  <si>
    <t>三里塚</t>
  </si>
  <si>
    <t>大竹</t>
  </si>
  <si>
    <t>本三里塚</t>
  </si>
  <si>
    <t>上福田</t>
  </si>
  <si>
    <t>本城</t>
  </si>
  <si>
    <t>下福田</t>
  </si>
  <si>
    <t>南三里塚</t>
  </si>
  <si>
    <t>宝田</t>
  </si>
  <si>
    <t>東三里塚</t>
  </si>
  <si>
    <t>押畑</t>
  </si>
  <si>
    <t>山口</t>
  </si>
  <si>
    <t>取香</t>
  </si>
  <si>
    <t>米野</t>
  </si>
  <si>
    <t>堀之内</t>
  </si>
  <si>
    <t>合　　計</t>
  </si>
  <si>
    <t>月別</t>
  </si>
  <si>
    <t>ウイング土屋</t>
  </si>
  <si>
    <t>大　　字　　名</t>
  </si>
  <si>
    <t>世　帯　数</t>
  </si>
  <si>
    <t>成田地区計</t>
  </si>
  <si>
    <t>中郷地区計</t>
  </si>
  <si>
    <t>囲護台１丁目</t>
  </si>
  <si>
    <t>久住地区計</t>
  </si>
  <si>
    <t>公津地区計</t>
  </si>
  <si>
    <t>北須賀</t>
  </si>
  <si>
    <t>公津の杜１丁目</t>
  </si>
  <si>
    <t>公津の杜２丁目</t>
  </si>
  <si>
    <t>公津の杜３丁目</t>
  </si>
  <si>
    <t>公津の杜４丁目</t>
  </si>
  <si>
    <t>公津の杜５丁目</t>
  </si>
  <si>
    <t>公津の杜６丁目</t>
  </si>
  <si>
    <t>下総地区計</t>
  </si>
  <si>
    <t>猿山</t>
  </si>
  <si>
    <t>大菅</t>
  </si>
  <si>
    <t>滑川</t>
  </si>
  <si>
    <t>西大須賀</t>
  </si>
  <si>
    <t>四谷</t>
  </si>
  <si>
    <t>名古屋</t>
  </si>
  <si>
    <t>高倉</t>
  </si>
  <si>
    <t>東和田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</si>
  <si>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</si>
  <si>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</si>
  <si>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</si>
  <si>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</si>
  <si>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</si>
  <si>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</si>
  <si>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</si>
  <si>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</si>
  <si>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</si>
  <si>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駒井野</t>
  </si>
  <si>
    <t>大和田</t>
  </si>
  <si>
    <t>高</t>
  </si>
  <si>
    <t>小野</t>
  </si>
  <si>
    <t>小浮</t>
  </si>
  <si>
    <t>野馬込</t>
  </si>
  <si>
    <t>平川</t>
  </si>
  <si>
    <t>大栄地区計</t>
  </si>
  <si>
    <t>伊能</t>
  </si>
  <si>
    <t>奈土</t>
  </si>
  <si>
    <t>柴田</t>
  </si>
  <si>
    <t>堀籠</t>
  </si>
  <si>
    <t>村田</t>
  </si>
  <si>
    <t>御所の内</t>
  </si>
  <si>
    <t>所</t>
  </si>
  <si>
    <t>桜田</t>
  </si>
  <si>
    <t>ニュータウン計</t>
  </si>
  <si>
    <t>南敷</t>
  </si>
  <si>
    <t>馬乗里</t>
  </si>
  <si>
    <t>横山</t>
  </si>
  <si>
    <t>浅間</t>
  </si>
  <si>
    <t>東ノ台</t>
  </si>
  <si>
    <t>大沼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</si>
  <si>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</si>
  <si>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</si>
  <si>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</si>
  <si>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</si>
  <si>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</si>
  <si>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</si>
  <si>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</si>
  <si>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</si>
  <si>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</si>
  <si>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前林</t>
  </si>
  <si>
    <t>水の上</t>
  </si>
  <si>
    <t>川上</t>
  </si>
  <si>
    <t>多良貝</t>
  </si>
  <si>
    <t>大栄十余三</t>
  </si>
  <si>
    <t>官林</t>
  </si>
  <si>
    <t>一鍬田</t>
  </si>
  <si>
    <t>(平成１７年１０月１日)</t>
  </si>
  <si>
    <t>　</t>
  </si>
  <si>
    <t>15歳未満</t>
  </si>
  <si>
    <t>15～64歳</t>
  </si>
  <si>
    <t>65歳以上</t>
  </si>
  <si>
    <t>大　　字　　名</t>
  </si>
  <si>
    <t>１５　大字別人口・世帯数</t>
  </si>
  <si>
    <t>成田市計</t>
  </si>
  <si>
    <t>資料　行政管理課</t>
  </si>
  <si>
    <t>資料　行政管理課</t>
  </si>
  <si>
    <t>１６　国勢調査</t>
  </si>
  <si>
    <t>　　　　　　　　　　　年
区分</t>
  </si>
  <si>
    <t>（第１回）</t>
  </si>
  <si>
    <t>大正9</t>
  </si>
  <si>
    <t>昭和5</t>
  </si>
  <si>
    <t>成田市計</t>
  </si>
  <si>
    <t>世　帯</t>
  </si>
  <si>
    <t>人　口</t>
  </si>
  <si>
    <t>増加率</t>
  </si>
  <si>
    <t>地　　　　　　　　区　　　　　　　　別</t>
  </si>
  <si>
    <t>成　田</t>
  </si>
  <si>
    <t>ニュー</t>
  </si>
  <si>
    <t>タウン</t>
  </si>
  <si>
    <t>公　津</t>
  </si>
  <si>
    <t>八　生</t>
  </si>
  <si>
    <t>中　郷</t>
  </si>
  <si>
    <t>久　住</t>
  </si>
  <si>
    <t>豊　住</t>
  </si>
  <si>
    <t>遠　山</t>
  </si>
  <si>
    <t>下総町</t>
  </si>
  <si>
    <t>大栄町</t>
  </si>
  <si>
    <t>人口・世帯数</t>
  </si>
  <si>
    <t>平成2</t>
  </si>
  <si>
    <t>資料　国勢調査</t>
  </si>
  <si>
    <t>１７　年齢（５歳階級，３区分）別人口</t>
  </si>
  <si>
    <t>計</t>
  </si>
  <si>
    <t>年齢不詳</t>
  </si>
  <si>
    <t>１８　昼間人口</t>
  </si>
  <si>
    <t>　　成田市</t>
  </si>
  <si>
    <t>（１）流入地別上位</t>
  </si>
  <si>
    <t>平成12年</t>
  </si>
  <si>
    <t>平成17年</t>
  </si>
  <si>
    <t>富里町</t>
  </si>
  <si>
    <t>富里市</t>
  </si>
  <si>
    <t>佐倉市</t>
  </si>
  <si>
    <t>東京都特別区部</t>
  </si>
  <si>
    <t>千葉市</t>
  </si>
  <si>
    <t>栄町</t>
  </si>
  <si>
    <t>佐原市</t>
  </si>
  <si>
    <t>八千代市</t>
  </si>
  <si>
    <t>八街市</t>
  </si>
  <si>
    <t>酒々井町</t>
  </si>
  <si>
    <t>大栄町</t>
  </si>
  <si>
    <t>下総町</t>
  </si>
  <si>
    <t>（２）流出地別上位</t>
  </si>
  <si>
    <t>船橋市</t>
  </si>
  <si>
    <t>芝山町</t>
  </si>
  <si>
    <t>大栄町</t>
  </si>
  <si>
    <t>　　下総町</t>
  </si>
  <si>
    <t>佐原市</t>
  </si>
  <si>
    <t>神崎町</t>
  </si>
  <si>
    <t>河内町</t>
  </si>
  <si>
    <t>東京都特別区部</t>
  </si>
  <si>
    <t>稲敷市</t>
  </si>
  <si>
    <t>佐倉市</t>
  </si>
  <si>
    <t>小見川町</t>
  </si>
  <si>
    <t>富里市</t>
  </si>
  <si>
    <t>多古町</t>
  </si>
  <si>
    <t>東庄町</t>
  </si>
  <si>
    <t>栄町</t>
  </si>
  <si>
    <t>　　大栄町</t>
  </si>
  <si>
    <t>多古町</t>
  </si>
  <si>
    <t>千葉市</t>
  </si>
  <si>
    <t>旭市</t>
  </si>
  <si>
    <t>栗源町</t>
  </si>
  <si>
    <t>芝山町</t>
  </si>
  <si>
    <t>いすみ市</t>
  </si>
  <si>
    <t>山武市</t>
  </si>
  <si>
    <t>香取市</t>
  </si>
  <si>
    <t>匝瑳市</t>
  </si>
  <si>
    <t>南房総市</t>
  </si>
  <si>
    <t>白井市</t>
  </si>
  <si>
    <t>印西市</t>
  </si>
  <si>
    <t>八街市</t>
  </si>
  <si>
    <t>四街道市</t>
  </si>
  <si>
    <t>浦安市</t>
  </si>
  <si>
    <t>富津市</t>
  </si>
  <si>
    <t>君津市</t>
  </si>
  <si>
    <t>鎌ヶ谷市</t>
  </si>
  <si>
    <t>鴨川市</t>
  </si>
  <si>
    <t>我孫子市</t>
  </si>
  <si>
    <t>八千代市</t>
  </si>
  <si>
    <t>流山市</t>
  </si>
  <si>
    <t>市原市</t>
  </si>
  <si>
    <t>勝浦市</t>
  </si>
  <si>
    <t>柏市</t>
  </si>
  <si>
    <t>習志野市</t>
  </si>
  <si>
    <t>旭市</t>
  </si>
  <si>
    <t>東金市</t>
  </si>
  <si>
    <t>成田市</t>
  </si>
  <si>
    <t>茂原市</t>
  </si>
  <si>
    <t>野田市</t>
  </si>
  <si>
    <t>松戸市</t>
  </si>
  <si>
    <t>木更津市</t>
  </si>
  <si>
    <t>館山市</t>
  </si>
  <si>
    <t>船橋市</t>
  </si>
  <si>
    <t>市川市</t>
  </si>
  <si>
    <t>銚子市</t>
  </si>
  <si>
    <t>り人口</t>
  </si>
  <si>
    <t>（k㎡）</t>
  </si>
  <si>
    <t>（人）</t>
  </si>
  <si>
    <t>１k㎡当</t>
  </si>
  <si>
    <t>人口密度</t>
  </si>
  <si>
    <t>順 位</t>
  </si>
  <si>
    <t>面　積</t>
  </si>
  <si>
    <t>人　口</t>
  </si>
  <si>
    <t>人　口　（ 国 勢 調 査 ）（人）</t>
  </si>
  <si>
    <t xml:space="preserve"> </t>
  </si>
  <si>
    <t>資料　市民課</t>
  </si>
  <si>
    <t>無国籍</t>
  </si>
  <si>
    <t>グルジア</t>
  </si>
  <si>
    <t>米国</t>
  </si>
  <si>
    <t>英国</t>
  </si>
  <si>
    <t>エジプト</t>
  </si>
  <si>
    <t>トルコ</t>
  </si>
  <si>
    <t>タイ</t>
  </si>
  <si>
    <t>スイス</t>
  </si>
  <si>
    <t>セネガル</t>
  </si>
  <si>
    <t>ポルトガル</t>
  </si>
  <si>
    <t>フィリピン</t>
  </si>
  <si>
    <t>パキスタン</t>
  </si>
  <si>
    <t>ナイジェリア</t>
  </si>
  <si>
    <t>オランダ</t>
  </si>
  <si>
    <t>モンゴル</t>
  </si>
  <si>
    <t>メキシコ</t>
  </si>
  <si>
    <t>レバノン</t>
  </si>
  <si>
    <t>韓国・朝鮮</t>
  </si>
  <si>
    <t>イタリア</t>
  </si>
  <si>
    <t>イスラエル</t>
  </si>
  <si>
    <t>アイルランド</t>
  </si>
  <si>
    <t>イラン</t>
  </si>
  <si>
    <t>インドネシア</t>
  </si>
  <si>
    <t>インド</t>
  </si>
  <si>
    <t>ドイツ</t>
  </si>
  <si>
    <t>フランス</t>
  </si>
  <si>
    <t>フィンランド</t>
  </si>
  <si>
    <t>エクアドル</t>
  </si>
  <si>
    <t>ドミニカ共和国</t>
  </si>
  <si>
    <t>コロンビア</t>
  </si>
  <si>
    <t>中国</t>
  </si>
  <si>
    <t>チリ</t>
  </si>
  <si>
    <t>カナダ</t>
  </si>
  <si>
    <t>カンボジア</t>
  </si>
  <si>
    <t>バングラデシュ</t>
  </si>
  <si>
    <t>ブルガリア</t>
  </si>
  <si>
    <t>ブラジル</t>
  </si>
  <si>
    <t>ボリビア</t>
  </si>
  <si>
    <t>アルゼンチン</t>
  </si>
  <si>
    <t>アフガニスタン</t>
  </si>
  <si>
    <t>総数</t>
  </si>
  <si>
    <t>平成７</t>
  </si>
  <si>
    <t>昭和40</t>
  </si>
  <si>
    <t>分類不能</t>
  </si>
  <si>
    <t>公務</t>
  </si>
  <si>
    <t>不動産業</t>
  </si>
  <si>
    <t>金融・保険業</t>
  </si>
  <si>
    <t>卸売・小売業，飲食店</t>
  </si>
  <si>
    <t>運輸・通信業</t>
  </si>
  <si>
    <t>電気・ガス・熱供給・水道業</t>
  </si>
  <si>
    <t>第３次産業</t>
  </si>
  <si>
    <t>製造業</t>
  </si>
  <si>
    <t>建設業</t>
  </si>
  <si>
    <t>鉱業</t>
  </si>
  <si>
    <t>第２次産業</t>
  </si>
  <si>
    <t>－</t>
  </si>
  <si>
    <t>漁業</t>
  </si>
  <si>
    <t>林業</t>
  </si>
  <si>
    <t>農業</t>
  </si>
  <si>
    <t>第１次産業</t>
  </si>
  <si>
    <t>総数</t>
  </si>
  <si>
    <t>　人　口　構成比(％)</t>
  </si>
  <si>
    <t>(大栄町)</t>
  </si>
  <si>
    <t>(下総町)</t>
  </si>
  <si>
    <t>大栄町計</t>
  </si>
  <si>
    <t>下総町計</t>
  </si>
  <si>
    <t>分類不能の産業</t>
  </si>
  <si>
    <t>運輸・通信業</t>
  </si>
  <si>
    <t>成田市計</t>
  </si>
  <si>
    <t xml:space="preserve">    (再掲）</t>
  </si>
  <si>
    <t>県　外</t>
  </si>
  <si>
    <t>県　内</t>
  </si>
  <si>
    <t>常  住</t>
  </si>
  <si>
    <t>自宅外</t>
  </si>
  <si>
    <t>自　宅</t>
  </si>
  <si>
    <t>他市区町村で常住</t>
  </si>
  <si>
    <t>自市で</t>
  </si>
  <si>
    <t>総　数</t>
  </si>
  <si>
    <t>他市区町村で従業</t>
  </si>
  <si>
    <t>自　市　で　従  業</t>
  </si>
  <si>
    <t>従 業 地 に よ る 就 業 者 数</t>
  </si>
  <si>
    <t>常　住　地　に　よ　る　就　業　者　数</t>
  </si>
  <si>
    <t>（平成17年10月１日）</t>
  </si>
  <si>
    <t>(下総町)</t>
  </si>
  <si>
    <t>平成 7</t>
  </si>
  <si>
    <t>仕事</t>
  </si>
  <si>
    <t>失業者</t>
  </si>
  <si>
    <t>休んで</t>
  </si>
  <si>
    <t>人口</t>
  </si>
  <si>
    <t>完全</t>
  </si>
  <si>
    <t>仕事を</t>
  </si>
  <si>
    <t>通学の</t>
  </si>
  <si>
    <t>家事の</t>
  </si>
  <si>
    <t>非労働力</t>
  </si>
  <si>
    <t>就　　　　　　業　　　　　　者</t>
  </si>
  <si>
    <t>労　　　　働　　　　力　　　　人　　　　口</t>
  </si>
  <si>
    <t>総  数</t>
  </si>
  <si>
    <t>男 女 別</t>
  </si>
  <si>
    <t>１９　人口集中地区人口</t>
  </si>
  <si>
    <t>区分</t>
  </si>
  <si>
    <t>人口（人）</t>
  </si>
  <si>
    <t>面積（ｋ㎡）</t>
  </si>
  <si>
    <t>人口密度</t>
  </si>
  <si>
    <t>市域に占める人口集中地区の割合（％）</t>
  </si>
  <si>
    <t>１ｋ㎡当たり</t>
  </si>
  <si>
    <t>面積</t>
  </si>
  <si>
    <t>千葉県</t>
  </si>
  <si>
    <t>成田市</t>
  </si>
  <si>
    <t>Ⅰ</t>
  </si>
  <si>
    <t>Ⅱ</t>
  </si>
  <si>
    <t>平成１７年国勢調査　人口集中地区（ＤＩＤ）</t>
  </si>
  <si>
    <t>主に
仕事</t>
  </si>
  <si>
    <t>富里市</t>
  </si>
  <si>
    <t>（各年10月１日）</t>
  </si>
  <si>
    <r>
      <t xml:space="preserve">17 </t>
    </r>
    <r>
      <rPr>
        <sz val="10"/>
        <rFont val="ＭＳ Ｐ明朝"/>
        <family val="1"/>
      </rPr>
      <t>(成田市)</t>
    </r>
  </si>
  <si>
    <r>
      <t xml:space="preserve">17
</t>
    </r>
    <r>
      <rPr>
        <sz val="10"/>
        <rFont val="ＭＳ Ｐ明朝"/>
        <family val="1"/>
      </rPr>
      <t>(成田市)</t>
    </r>
  </si>
  <si>
    <t>ほか</t>
  </si>
  <si>
    <t>かたわら</t>
  </si>
  <si>
    <t>いた</t>
  </si>
  <si>
    <t xml:space="preserve">
14</t>
  </si>
  <si>
    <t xml:space="preserve">
15</t>
  </si>
  <si>
    <t xml:space="preserve">
16</t>
  </si>
  <si>
    <t xml:space="preserve">
17</t>
  </si>
  <si>
    <t xml:space="preserve">
18</t>
  </si>
  <si>
    <t xml:space="preserve">
19</t>
  </si>
  <si>
    <t xml:space="preserve">
20</t>
  </si>
  <si>
    <t xml:space="preserve">
21</t>
  </si>
  <si>
    <t xml:space="preserve"> </t>
  </si>
  <si>
    <t>人口</t>
  </si>
  <si>
    <t>　　 区分
 年</t>
  </si>
  <si>
    <t>－</t>
  </si>
  <si>
    <t>サ－ビス業</t>
  </si>
  <si>
    <t xml:space="preserve">－ </t>
  </si>
  <si>
    <t>　　　　　　　　　　  区分  産業別</t>
  </si>
  <si>
    <t>　　　　　　　　　年・区分
産業別</t>
  </si>
  <si>
    <t>平成
13</t>
  </si>
  <si>
    <t xml:space="preserve">
22</t>
  </si>
  <si>
    <t>（平成23年3月31日）</t>
  </si>
  <si>
    <t>６　国勢調査地区別人口</t>
  </si>
  <si>
    <t>１５　大字別人口・世帯数（続き）</t>
  </si>
  <si>
    <t>（注）(  )内はニュータウン分である。</t>
  </si>
  <si>
    <r>
      <t xml:space="preserve">       </t>
    </r>
    <r>
      <rPr>
        <sz val="11"/>
        <rFont val="ＭＳ Ｐ明朝"/>
        <family val="1"/>
      </rPr>
      <t>区分
年</t>
    </r>
  </si>
  <si>
    <t>平成22年度</t>
  </si>
  <si>
    <t xml:space="preserve">                 区分
年度</t>
  </si>
  <si>
    <t>（注）総数には労働力状態不詳を含む。</t>
  </si>
  <si>
    <t>（注）常住地による就業者数とは，成田市(下総町,大栄町)民の就業者数である。</t>
  </si>
  <si>
    <t>　　　従業地による就業者数とは，成田市(下総町,大栄町)に勤務する就業者数である。</t>
  </si>
  <si>
    <t>（注）国籍名は外国人登録事務取扱要領における略称。</t>
  </si>
  <si>
    <t>(各年3月31日)</t>
  </si>
  <si>
    <t xml:space="preserve">                        年 
国別</t>
  </si>
  <si>
    <t>オーストラリア</t>
  </si>
  <si>
    <t>オーストリア</t>
  </si>
  <si>
    <t>ベルギー</t>
  </si>
  <si>
    <t>ミャンマー</t>
  </si>
  <si>
    <t>カメルーン</t>
  </si>
  <si>
    <t>キューバ</t>
  </si>
  <si>
    <t>デンマーク</t>
  </si>
  <si>
    <t>フィジー</t>
  </si>
  <si>
    <t>ガーナ</t>
  </si>
  <si>
    <t>マレーシア</t>
  </si>
  <si>
    <t>ネパール</t>
  </si>
  <si>
    <t>ニュージーランド</t>
  </si>
  <si>
    <t>ノルウェー</t>
  </si>
  <si>
    <t>ペルー</t>
  </si>
  <si>
    <t>ルーマニア</t>
  </si>
  <si>
    <t>スウェーデン</t>
  </si>
  <si>
    <t>シンガポール</t>
  </si>
  <si>
    <t>トリニダード･トバゴ</t>
  </si>
  <si>
    <t>*</t>
  </si>
  <si>
    <t>２０　県内各市の人口</t>
  </si>
  <si>
    <t>　　　※ （ ）内は平成12年10月１日</t>
  </si>
  <si>
    <t>平成17年</t>
  </si>
  <si>
    <t>成田市</t>
  </si>
  <si>
    <t>大栄町</t>
  </si>
  <si>
    <t>　　　昼間人口には年齢不詳は含まれない。</t>
  </si>
  <si>
    <t>（注）平成17年10月１日。　</t>
  </si>
  <si>
    <r>
      <t xml:space="preserve"> </t>
    </r>
    <r>
      <rPr>
        <sz val="11"/>
        <rFont val="ＭＳ Ｐ明朝"/>
        <family val="1"/>
      </rPr>
      <t xml:space="preserve">     </t>
    </r>
    <r>
      <rPr>
        <sz val="11"/>
        <rFont val="ＭＳ Ｐ明朝"/>
        <family val="1"/>
      </rPr>
      <t>区分
市名</t>
    </r>
  </si>
  <si>
    <r>
      <t xml:space="preserve"> </t>
    </r>
    <r>
      <rPr>
        <sz val="11"/>
        <rFont val="ＭＳ Ｐ明朝"/>
        <family val="1"/>
      </rPr>
      <t xml:space="preserve">          </t>
    </r>
    <r>
      <rPr>
        <sz val="11"/>
        <rFont val="ＭＳ Ｐ明朝"/>
        <family val="1"/>
      </rPr>
      <t>年
階級</t>
    </r>
  </si>
  <si>
    <t>　　　下総町,大栄町の大正9年～昭和15年の男女別人口は,他の年の男女比による推計値である。</t>
  </si>
  <si>
    <t>（注）昭和30年～45年の地区別世帯数及び人口は,住民基本台帳の資料による。(このうち昭和30年分に限り,4月1日現在の</t>
  </si>
  <si>
    <t>数値である。)</t>
  </si>
  <si>
    <t>（％）</t>
  </si>
  <si>
    <t>　　　面積の「＊」は境界未定地であるため，推計値を掲載した。</t>
  </si>
  <si>
    <t xml:space="preserve">
50</t>
  </si>
  <si>
    <t xml:space="preserve">
60</t>
  </si>
  <si>
    <t xml:space="preserve">
7</t>
  </si>
  <si>
    <t xml:space="preserve">
12</t>
  </si>
  <si>
    <t>昭和
30</t>
  </si>
  <si>
    <t xml:space="preserve">
40</t>
  </si>
  <si>
    <t xml:space="preserve">
23</t>
  </si>
  <si>
    <t xml:space="preserve"> ２  人口</t>
  </si>
  <si>
    <t>スリランカ</t>
  </si>
  <si>
    <t>エチオピア</t>
  </si>
  <si>
    <t>ギリシャ</t>
  </si>
  <si>
    <t>ホンジュラス</t>
  </si>
  <si>
    <t>イラク</t>
  </si>
  <si>
    <t>ジャマイカ</t>
  </si>
  <si>
    <t>キルギス</t>
  </si>
  <si>
    <t>ケニア</t>
  </si>
  <si>
    <t>ラオス</t>
  </si>
  <si>
    <t>モルドバ</t>
  </si>
  <si>
    <t>パラグアイ</t>
  </si>
  <si>
    <t>パラオ</t>
  </si>
  <si>
    <t>ロシア</t>
  </si>
  <si>
    <t>ソヴィエト連邦</t>
  </si>
  <si>
    <t>ソマリア</t>
  </si>
  <si>
    <t>スペイン</t>
  </si>
  <si>
    <t>タンザニア</t>
  </si>
  <si>
    <t>トンガ</t>
  </si>
  <si>
    <t>ウガンダ</t>
  </si>
  <si>
    <t>ウクライナ</t>
  </si>
  <si>
    <t>ベトナム</t>
  </si>
  <si>
    <t>コスタリカ</t>
  </si>
  <si>
    <t>袖ヶ浦市</t>
  </si>
  <si>
    <t>はなのき台１丁目</t>
  </si>
  <si>
    <t>はなのき台２丁目</t>
  </si>
  <si>
    <t>はなのき台３丁目</t>
  </si>
  <si>
    <t>久住中央４丁目</t>
  </si>
  <si>
    <t>久住中央３丁目</t>
  </si>
  <si>
    <t>久住中央２丁目</t>
  </si>
  <si>
    <t>久住中央１丁目</t>
  </si>
  <si>
    <t>３　人口動態</t>
  </si>
  <si>
    <t>４　人口と世帯</t>
  </si>
  <si>
    <t>２１　県内各市の高齢者人口</t>
  </si>
  <si>
    <t>高齢者人口
(65歳以上)
(人)</t>
  </si>
  <si>
    <t>65歳～74歳</t>
  </si>
  <si>
    <t>75～84歳</t>
  </si>
  <si>
    <t>85歳以上</t>
  </si>
  <si>
    <t>千葉市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</si>
  <si>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</si>
  <si>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</si>
  <si>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</si>
  <si>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</si>
  <si>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</si>
  <si>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</si>
  <si>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</si>
  <si>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印西市</t>
  </si>
  <si>
    <t>鎌ヶ谷市</t>
  </si>
  <si>
    <t>袖ヶ浦市</t>
  </si>
  <si>
    <t>順位</t>
  </si>
  <si>
    <t>合計</t>
  </si>
  <si>
    <t>総人口
(人)</t>
  </si>
  <si>
    <t>（各年3月31日）</t>
  </si>
  <si>
    <t>（平成23年3月31日）</t>
  </si>
  <si>
    <t>資料　千葉県高齢者福祉課</t>
  </si>
  <si>
    <t>　　　外国人登録人口を合算した人口）。</t>
  </si>
  <si>
    <t>２２　国籍別外国人登録者数</t>
  </si>
  <si>
    <t>２４　産業（大分類）別就業人口（１５歳以上）</t>
  </si>
  <si>
    <t>２５　労働力状態男女別人口（１５歳以上）</t>
  </si>
  <si>
    <t xml:space="preserve">              区分
市名</t>
  </si>
  <si>
    <t xml:space="preserve">資料　国勢調査，国土交通省国土地理院，
</t>
  </si>
  <si>
    <t xml:space="preserve">千葉県毎月常住人口調査月報       </t>
  </si>
  <si>
    <t>（注）県統計課「千葉県年齢別・町丁字別人口」をもとに作成。人口は，</t>
  </si>
  <si>
    <t>　　　各市町村の報告に基づく登録人口または住民基本台帳登録人口（登録人口とは，住民基本台帳人口に</t>
  </si>
  <si>
    <t>（注）平成23年4月1日の人口は，毎月常住人口。</t>
  </si>
  <si>
    <t>下総町</t>
  </si>
  <si>
    <t>（注）平成17年度より旧下総町，旧大栄町分を含む。</t>
  </si>
  <si>
    <t xml:space="preserve">
17</t>
  </si>
  <si>
    <t>高齢化率
(％)</t>
  </si>
  <si>
    <t>２３　産業（大分類）別常住地・従業地就業人口 （１５歳以上）</t>
  </si>
  <si>
    <t xml:space="preserve">               （各年3月31日現在）</t>
  </si>
  <si>
    <t>　　　面積は平成22年10月1日現在の数値。</t>
  </si>
  <si>
    <t>平成2</t>
  </si>
  <si>
    <t>昭和30</t>
  </si>
  <si>
    <t>平成7</t>
  </si>
  <si>
    <t>平成22年10月1日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</si>
  <si>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</si>
  <si>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</si>
  <si>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</si>
  <si>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</si>
  <si>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</si>
  <si>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</si>
  <si>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</si>
  <si>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</si>
  <si>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</si>
  <si>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</si>
  <si>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</si>
  <si>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</si>
  <si>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</si>
  <si>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</si>
  <si>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</si>
  <si>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</si>
  <si>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</si>
  <si>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</si>
  <si>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</si>
  <si>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>0～14</t>
  </si>
  <si>
    <t>15～64</t>
  </si>
  <si>
    <t>65～</t>
  </si>
  <si>
    <t>構成比（％）</t>
  </si>
  <si>
    <t>５　国勢調査年齢別人口（平成22年10月1日現在）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</si>
</sst>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#,##0.0_ "/>
    <numFmt numFmtId="181" formatCode="#,##0.00_ "/>
    <numFmt numFmtId="182" formatCode="#,##0;&quot;△ &quot;#,##0"/>
    <numFmt numFmtId="183" formatCode="#,##0.000_);[Red]\(#,##0.000\)"/>
    <numFmt numFmtId="184" formatCode="0.00_ "/>
    <numFmt numFmtId="185" formatCode="#,##0.0_);[Red]\(#,##0.0\)"/>
    <numFmt numFmtId="186" formatCode="0_);\(0\)"/>
    <numFmt numFmtId="187" formatCode="#,##0_ ;[Red]\-#,##0\ "/>
    <numFmt numFmtId="188" formatCode="#,##0.0;&quot;△ &quot;#,##0.0"/>
    <numFmt numFmtId="189" formatCode="000"/>
    <numFmt numFmtId="190" formatCode="#,##0;\-#,##0;&quot;－&quot;"/>
    <numFmt numFmtId="191" formatCode="#,##0;&quot;△ &quot;#,##0;&quot;－&quot;"/>
    <numFmt numFmtId="192" formatCode="#,##0_ ;[Red]\-#,##0\ ;&quot;－&quot;"/>
    <numFmt numFmtId="193" formatCode="#,##0.0_ ;[Red]\-#,##0.0\ ;&quot;－&quot;"/>
    <numFmt numFmtId="194" formatCode="#,##0.00_ ;[Red]\-#,##0.00\ ;&quot;－&quot;"/>
  </numFmts>
  <fonts count="75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color indexed="8"/>
      <name val="ＭＳ 明朝"/>
      <family val="1"/>
    </font>
    <font>
      <sz val="8.25"/>
      <color indexed="8"/>
      <name val="ＭＳ 明朝"/>
      <family val="1"/>
    </font>
    <font>
      <sz val="12"/>
      <color indexed="8"/>
      <name val="ＭＳ 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20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20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sz val="16"/>
      <name val="ＭＳ Ｐ明朝"/>
      <family val="1"/>
    </font>
    <font>
      <sz val="11"/>
      <name val="ＭＳ 明朝"/>
      <family val="1"/>
    </font>
    <font>
      <sz val="9"/>
      <name val="MS UI Gothic"/>
      <family val="3"/>
    </font>
    <font>
      <b/>
      <sz val="16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20"/>
      <color indexed="8"/>
      <name val="ＭＳ 明朝"/>
      <family val="1"/>
    </font>
    <font>
      <sz val="5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20"/>
      <color theme="1"/>
      <name val="ＭＳ 明朝"/>
      <family val="1"/>
    </font>
    <font>
      <sz val="5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 style="hair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0" fontId="7" fillId="0" borderId="0" xfId="92" applyFont="1">
      <alignment/>
      <protection/>
    </xf>
    <xf numFmtId="0" fontId="8" fillId="0" borderId="0" xfId="97" applyFont="1" applyBorder="1" applyAlignment="1" applyProtection="1">
      <alignment horizontal="distributed" vertical="center"/>
      <protection/>
    </xf>
    <xf numFmtId="176" fontId="8" fillId="0" borderId="0" xfId="97" applyNumberFormat="1" applyFont="1" applyBorder="1" applyAlignment="1" applyProtection="1">
      <alignment horizontal="right" vertical="center"/>
      <protection/>
    </xf>
    <xf numFmtId="176" fontId="8" fillId="0" borderId="0" xfId="97" applyNumberFormat="1" applyFont="1" applyBorder="1" applyAlignment="1" applyProtection="1">
      <alignment horizontal="right" vertical="center"/>
      <protection locked="0"/>
    </xf>
    <xf numFmtId="0" fontId="8" fillId="0" borderId="0" xfId="97" applyFont="1" applyBorder="1" applyAlignment="1" applyProtection="1">
      <alignment vertical="center"/>
      <protection/>
    </xf>
    <xf numFmtId="0" fontId="5" fillId="0" borderId="0" xfId="97" applyFont="1" applyAlignment="1" applyProtection="1">
      <alignment horizontal="center" vertical="center"/>
      <protection/>
    </xf>
    <xf numFmtId="41" fontId="8" fillId="0" borderId="0" xfId="97" applyNumberFormat="1" applyFont="1" applyBorder="1" applyAlignment="1" applyProtection="1">
      <alignment horizontal="right" vertical="center"/>
      <protection/>
    </xf>
    <xf numFmtId="41" fontId="8" fillId="0" borderId="0" xfId="97" applyNumberFormat="1" applyFont="1" applyBorder="1" applyAlignment="1" applyProtection="1">
      <alignment horizontal="right" vertical="center"/>
      <protection locked="0"/>
    </xf>
    <xf numFmtId="0" fontId="0" fillId="0" borderId="0" xfId="92" applyFont="1">
      <alignment/>
      <protection/>
    </xf>
    <xf numFmtId="0" fontId="0" fillId="0" borderId="10" xfId="92" applyFont="1" applyBorder="1" applyAlignment="1">
      <alignment horizontal="center" vertical="center"/>
      <protection/>
    </xf>
    <xf numFmtId="0" fontId="0" fillId="0" borderId="11" xfId="92" applyFont="1" applyBorder="1" applyAlignment="1">
      <alignment horizontal="center" vertical="center"/>
      <protection/>
    </xf>
    <xf numFmtId="0" fontId="0" fillId="0" borderId="12" xfId="91" applyFont="1" applyBorder="1" applyAlignment="1">
      <alignment horizontal="center" vertical="center"/>
      <protection/>
    </xf>
    <xf numFmtId="186" fontId="0" fillId="0" borderId="12" xfId="91" applyNumberFormat="1" applyFont="1" applyBorder="1" applyAlignment="1">
      <alignment horizontal="center" vertical="center"/>
      <protection/>
    </xf>
    <xf numFmtId="186" fontId="0" fillId="0" borderId="13" xfId="91" applyNumberFormat="1" applyFont="1" applyBorder="1" applyAlignment="1">
      <alignment horizontal="center" vertical="center"/>
      <protection/>
    </xf>
    <xf numFmtId="0" fontId="0" fillId="0" borderId="0" xfId="91" applyFont="1">
      <alignment/>
      <protection/>
    </xf>
    <xf numFmtId="0" fontId="0" fillId="0" borderId="11" xfId="91" applyFont="1" applyBorder="1" applyAlignment="1">
      <alignment horizontal="center" vertical="center"/>
      <protection/>
    </xf>
    <xf numFmtId="0" fontId="0" fillId="0" borderId="14" xfId="91" applyFont="1" applyBorder="1" applyAlignment="1">
      <alignment horizontal="center" vertical="center"/>
      <protection/>
    </xf>
    <xf numFmtId="182" fontId="0" fillId="0" borderId="0" xfId="91" applyNumberFormat="1" applyFont="1" applyBorder="1" applyAlignment="1">
      <alignment horizontal="right" vertical="center"/>
      <protection/>
    </xf>
    <xf numFmtId="182" fontId="0" fillId="0" borderId="15" xfId="91" applyNumberFormat="1" applyFont="1" applyBorder="1" applyAlignment="1">
      <alignment horizontal="right" vertical="center"/>
      <protection/>
    </xf>
    <xf numFmtId="182" fontId="0" fillId="0" borderId="14" xfId="91" applyNumberFormat="1" applyFont="1" applyBorder="1" applyAlignment="1">
      <alignment horizontal="right" vertical="center"/>
      <protection/>
    </xf>
    <xf numFmtId="0" fontId="7" fillId="0" borderId="0" xfId="91" applyFont="1" applyAlignment="1">
      <alignment horizontal="left" vertical="center"/>
      <protection/>
    </xf>
    <xf numFmtId="0" fontId="0" fillId="0" borderId="0" xfId="91" applyFont="1" applyAlignment="1">
      <alignment horizontal="left" vertical="center"/>
      <protection/>
    </xf>
    <xf numFmtId="0" fontId="0" fillId="0" borderId="0" xfId="91" applyFont="1" applyAlignment="1">
      <alignment horizontal="right" vertical="center"/>
      <protection/>
    </xf>
    <xf numFmtId="0" fontId="7" fillId="0" borderId="0" xfId="91" applyFont="1" applyAlignment="1">
      <alignment vertical="center"/>
      <protection/>
    </xf>
    <xf numFmtId="186" fontId="0" fillId="0" borderId="16" xfId="91" applyNumberFormat="1" applyFont="1" applyBorder="1" applyAlignment="1">
      <alignment horizontal="center" vertical="center"/>
      <protection/>
    </xf>
    <xf numFmtId="186" fontId="0" fillId="0" borderId="17" xfId="91" applyNumberFormat="1" applyFont="1" applyBorder="1" applyAlignment="1">
      <alignment horizontal="center" vertical="center"/>
      <protection/>
    </xf>
    <xf numFmtId="186" fontId="0" fillId="0" borderId="18" xfId="91" applyNumberFormat="1" applyFont="1" applyBorder="1" applyAlignment="1">
      <alignment horizontal="center" vertical="center"/>
      <protection/>
    </xf>
    <xf numFmtId="186" fontId="0" fillId="0" borderId="11" xfId="91" applyNumberFormat="1" applyFont="1" applyBorder="1" applyAlignment="1">
      <alignment horizontal="center" vertical="center"/>
      <protection/>
    </xf>
    <xf numFmtId="0" fontId="0" fillId="0" borderId="19" xfId="91" applyFont="1" applyBorder="1" applyAlignment="1">
      <alignment horizontal="center" vertical="center"/>
      <protection/>
    </xf>
    <xf numFmtId="0" fontId="2" fillId="0" borderId="0" xfId="91" applyFont="1">
      <alignment/>
      <protection/>
    </xf>
    <xf numFmtId="0" fontId="0" fillId="0" borderId="20" xfId="91" applyFont="1" applyBorder="1" applyAlignment="1">
      <alignment horizontal="center" vertical="center"/>
      <protection/>
    </xf>
    <xf numFmtId="0" fontId="0" fillId="0" borderId="0" xfId="91" applyFont="1" applyAlignment="1">
      <alignment horizontal="center" vertical="center"/>
      <protection/>
    </xf>
    <xf numFmtId="176" fontId="0" fillId="0" borderId="21" xfId="91" applyNumberFormat="1" applyFont="1" applyBorder="1" applyAlignment="1">
      <alignment horizontal="right" vertical="center"/>
      <protection/>
    </xf>
    <xf numFmtId="185" fontId="0" fillId="0" borderId="0" xfId="91" applyNumberFormat="1" applyFont="1">
      <alignment/>
      <protection/>
    </xf>
    <xf numFmtId="178" fontId="0" fillId="0" borderId="0" xfId="94" applyNumberFormat="1" applyFont="1" applyFill="1" applyBorder="1" applyAlignment="1" quotePrefix="1">
      <alignment horizontal="right" vertical="center"/>
      <protection/>
    </xf>
    <xf numFmtId="176" fontId="0" fillId="0" borderId="14" xfId="91" applyNumberFormat="1" applyFont="1" applyBorder="1" applyAlignment="1">
      <alignment horizontal="right" vertical="center"/>
      <protection/>
    </xf>
    <xf numFmtId="0" fontId="0" fillId="0" borderId="0" xfId="91" applyFont="1" applyBorder="1" applyAlignment="1">
      <alignment horizontal="center" vertical="center"/>
      <protection/>
    </xf>
    <xf numFmtId="49" fontId="0" fillId="0" borderId="0" xfId="91" applyNumberFormat="1" applyFont="1" applyAlignment="1">
      <alignment vertical="center"/>
      <protection/>
    </xf>
    <xf numFmtId="0" fontId="0" fillId="0" borderId="0" xfId="91" applyFont="1" applyAlignment="1">
      <alignment vertical="center"/>
      <protection/>
    </xf>
    <xf numFmtId="0" fontId="8" fillId="0" borderId="0" xfId="91" applyFont="1" applyAlignment="1">
      <alignment vertical="center"/>
      <protection/>
    </xf>
    <xf numFmtId="0" fontId="16" fillId="0" borderId="0" xfId="91" applyFont="1">
      <alignment/>
      <protection/>
    </xf>
    <xf numFmtId="0" fontId="16" fillId="0" borderId="0" xfId="91" applyFont="1" applyAlignment="1">
      <alignment horizontal="centerContinuous" vertical="center"/>
      <protection/>
    </xf>
    <xf numFmtId="0" fontId="0" fillId="0" borderId="14" xfId="93" applyFont="1" applyBorder="1" applyAlignment="1">
      <alignment horizontal="left" vertical="center"/>
      <protection/>
    </xf>
    <xf numFmtId="0" fontId="0" fillId="0" borderId="0" xfId="93" applyFont="1" applyBorder="1" applyAlignment="1">
      <alignment horizontal="left" vertical="center"/>
      <protection/>
    </xf>
    <xf numFmtId="0" fontId="0" fillId="0" borderId="0" xfId="93" applyFont="1" applyAlignment="1">
      <alignment horizontal="left" vertical="center"/>
      <protection/>
    </xf>
    <xf numFmtId="0" fontId="17" fillId="0" borderId="0" xfId="93" applyFont="1" applyAlignment="1">
      <alignment horizontal="left" vertical="center"/>
      <protection/>
    </xf>
    <xf numFmtId="178" fontId="18" fillId="0" borderId="0" xfId="96" applyNumberFormat="1" applyFont="1" applyAlignment="1">
      <alignment horizontal="right" vertical="center"/>
      <protection/>
    </xf>
    <xf numFmtId="189" fontId="18" fillId="0" borderId="0" xfId="96" applyNumberFormat="1" applyFont="1" applyBorder="1" applyAlignment="1">
      <alignment horizontal="distributed" vertical="center"/>
      <protection/>
    </xf>
    <xf numFmtId="0" fontId="18" fillId="0" borderId="22" xfId="96" applyFont="1" applyBorder="1" applyAlignment="1">
      <alignment horizontal="distributed" vertical="center"/>
      <protection/>
    </xf>
    <xf numFmtId="0" fontId="2" fillId="0" borderId="0" xfId="91" applyFont="1" applyFill="1">
      <alignment/>
      <protection/>
    </xf>
    <xf numFmtId="0" fontId="7" fillId="0" borderId="0" xfId="91" applyFont="1" applyFill="1">
      <alignment/>
      <protection/>
    </xf>
    <xf numFmtId="0" fontId="0" fillId="0" borderId="0" xfId="91" applyFont="1" applyFill="1" applyAlignment="1">
      <alignment horizontal="distributed" vertical="center"/>
      <protection/>
    </xf>
    <xf numFmtId="0" fontId="7" fillId="0" borderId="0" xfId="91" applyFont="1" applyFill="1" applyAlignment="1">
      <alignment horizontal="distributed" vertical="center"/>
      <protection/>
    </xf>
    <xf numFmtId="0" fontId="7" fillId="0" borderId="23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0" fontId="7" fillId="0" borderId="0" xfId="91" applyFont="1" applyFill="1" applyAlignment="1">
      <alignment horizontal="left" vertical="center"/>
      <protection/>
    </xf>
    <xf numFmtId="0" fontId="7" fillId="0" borderId="0" xfId="91" applyFont="1" applyFill="1" applyAlignment="1">
      <alignment vertical="center"/>
      <protection/>
    </xf>
    <xf numFmtId="0" fontId="7" fillId="0" borderId="15" xfId="91" applyFont="1" applyFill="1" applyBorder="1" applyAlignment="1">
      <alignment vertical="center"/>
      <protection/>
    </xf>
    <xf numFmtId="0" fontId="2" fillId="0" borderId="0" xfId="91" applyFont="1" applyFill="1" applyBorder="1">
      <alignment/>
      <protection/>
    </xf>
    <xf numFmtId="38" fontId="7" fillId="0" borderId="24" xfId="51" applyFont="1" applyFill="1" applyBorder="1" applyAlignment="1">
      <alignment horizontal="right" vertical="center"/>
    </xf>
    <xf numFmtId="38" fontId="7" fillId="0" borderId="22" xfId="51" applyFont="1" applyFill="1" applyBorder="1" applyAlignment="1">
      <alignment horizontal="right" vertical="center"/>
    </xf>
    <xf numFmtId="38" fontId="7" fillId="0" borderId="0" xfId="51" applyFont="1" applyFill="1" applyAlignment="1">
      <alignment horizontal="right" vertical="center"/>
    </xf>
    <xf numFmtId="38" fontId="15" fillId="0" borderId="22" xfId="51" applyFont="1" applyFill="1" applyBorder="1" applyAlignment="1">
      <alignment horizontal="right" vertical="center"/>
    </xf>
    <xf numFmtId="38" fontId="15" fillId="0" borderId="0" xfId="51" applyFont="1" applyFill="1" applyBorder="1" applyAlignment="1">
      <alignment horizontal="right" vertical="center"/>
    </xf>
    <xf numFmtId="38" fontId="7" fillId="0" borderId="10" xfId="51" applyFont="1" applyFill="1" applyBorder="1" applyAlignment="1">
      <alignment horizontal="right" vertical="center"/>
    </xf>
    <xf numFmtId="38" fontId="7" fillId="0" borderId="0" xfId="51" applyFont="1" applyFill="1" applyBorder="1" applyAlignment="1">
      <alignment horizontal="right" vertical="center"/>
    </xf>
    <xf numFmtId="38" fontId="7" fillId="0" borderId="18" xfId="51" applyFont="1" applyFill="1" applyBorder="1" applyAlignment="1">
      <alignment horizontal="right" vertical="center"/>
    </xf>
    <xf numFmtId="38" fontId="15" fillId="0" borderId="10" xfId="51" applyFont="1" applyFill="1" applyBorder="1" applyAlignment="1">
      <alignment horizontal="right" vertical="center"/>
    </xf>
    <xf numFmtId="0" fontId="7" fillId="0" borderId="14" xfId="91" applyFont="1" applyFill="1" applyBorder="1" applyAlignment="1">
      <alignment horizontal="center"/>
      <protection/>
    </xf>
    <xf numFmtId="0" fontId="0" fillId="0" borderId="14" xfId="91" applyFont="1" applyFill="1" applyBorder="1" applyAlignment="1">
      <alignment/>
      <protection/>
    </xf>
    <xf numFmtId="0" fontId="0" fillId="0" borderId="14" xfId="91" applyFont="1" applyFill="1" applyBorder="1" applyAlignment="1">
      <alignment horizontal="center"/>
      <protection/>
    </xf>
    <xf numFmtId="0" fontId="0" fillId="0" borderId="14" xfId="91" applyFont="1" applyFill="1" applyBorder="1" applyAlignment="1">
      <alignment horizontal="center" vertical="center"/>
      <protection/>
    </xf>
    <xf numFmtId="0" fontId="7" fillId="0" borderId="0" xfId="91" applyFont="1" applyFill="1" applyBorder="1" applyAlignment="1">
      <alignment horizontal="center"/>
      <protection/>
    </xf>
    <xf numFmtId="0" fontId="0" fillId="0" borderId="0" xfId="91" applyFont="1" applyFill="1" applyBorder="1" applyAlignment="1">
      <alignment horizontal="center"/>
      <protection/>
    </xf>
    <xf numFmtId="0" fontId="0" fillId="0" borderId="0" xfId="91" applyFont="1" applyFill="1" applyBorder="1" applyAlignment="1">
      <alignment horizontal="center" vertical="center"/>
      <protection/>
    </xf>
    <xf numFmtId="0" fontId="2" fillId="0" borderId="23" xfId="91" applyFont="1" applyFill="1" applyBorder="1">
      <alignment/>
      <protection/>
    </xf>
    <xf numFmtId="0" fontId="19" fillId="0" borderId="0" xfId="91" applyFont="1" applyFill="1" applyAlignment="1">
      <alignment horizont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176" fontId="0" fillId="0" borderId="11" xfId="91" applyNumberFormat="1" applyFont="1" applyBorder="1" applyAlignment="1">
      <alignment horizontal="right" vertical="center"/>
      <protection/>
    </xf>
    <xf numFmtId="176" fontId="9" fillId="0" borderId="10" xfId="91" applyNumberFormat="1" applyFont="1" applyBorder="1" applyAlignment="1">
      <alignment horizontal="right" vertical="center"/>
      <protection/>
    </xf>
    <xf numFmtId="0" fontId="0" fillId="0" borderId="11" xfId="91" applyFont="1" applyBorder="1" applyAlignment="1">
      <alignment horizontal="center" vertical="center" textRotation="255"/>
      <protection/>
    </xf>
    <xf numFmtId="176" fontId="0" fillId="0" borderId="10" xfId="91" applyNumberFormat="1" applyFont="1" applyBorder="1" applyAlignment="1">
      <alignment horizontal="right" vertical="center"/>
      <protection/>
    </xf>
    <xf numFmtId="0" fontId="0" fillId="0" borderId="10" xfId="91" applyFont="1" applyBorder="1" applyAlignment="1">
      <alignment horizontal="center" vertical="center" textRotation="255"/>
      <protection/>
    </xf>
    <xf numFmtId="176" fontId="0" fillId="0" borderId="25" xfId="91" applyNumberFormat="1" applyFont="1" applyBorder="1" applyAlignment="1">
      <alignment horizontal="right" vertical="center"/>
      <protection/>
    </xf>
    <xf numFmtId="0" fontId="0" fillId="0" borderId="25" xfId="91" applyFont="1" applyBorder="1" applyAlignment="1">
      <alignment horizontal="center" vertical="center" textRotation="255"/>
      <protection/>
    </xf>
    <xf numFmtId="176" fontId="0" fillId="0" borderId="19" xfId="91" applyNumberFormat="1" applyFont="1" applyBorder="1" applyAlignment="1">
      <alignment horizontal="right" vertical="center"/>
      <protection/>
    </xf>
    <xf numFmtId="176" fontId="9" fillId="0" borderId="11" xfId="91" applyNumberFormat="1" applyFont="1" applyBorder="1" applyAlignment="1">
      <alignment horizontal="right" vertical="center"/>
      <protection/>
    </xf>
    <xf numFmtId="176" fontId="0" fillId="0" borderId="24" xfId="91" applyNumberFormat="1" applyFont="1" applyBorder="1" applyAlignment="1">
      <alignment horizontal="right" vertical="center"/>
      <protection/>
    </xf>
    <xf numFmtId="176" fontId="0" fillId="0" borderId="15" xfId="91" applyNumberFormat="1" applyFont="1" applyBorder="1" applyAlignment="1">
      <alignment horizontal="right" vertical="center"/>
      <protection/>
    </xf>
    <xf numFmtId="176" fontId="9" fillId="0" borderId="25" xfId="91" applyNumberFormat="1" applyFont="1" applyBorder="1" applyAlignment="1">
      <alignment horizontal="right" vertical="center"/>
      <protection/>
    </xf>
    <xf numFmtId="0" fontId="0" fillId="0" borderId="10" xfId="91" applyFont="1" applyBorder="1" applyAlignment="1">
      <alignment horizontal="distributed" vertical="center"/>
      <protection/>
    </xf>
    <xf numFmtId="0" fontId="0" fillId="0" borderId="24" xfId="91" applyFont="1" applyBorder="1" applyAlignment="1">
      <alignment horizontal="distributed" vertical="center"/>
      <protection/>
    </xf>
    <xf numFmtId="0" fontId="0" fillId="0" borderId="25" xfId="91" applyFont="1" applyBorder="1" applyAlignment="1">
      <alignment horizontal="center" vertical="center"/>
      <protection/>
    </xf>
    <xf numFmtId="0" fontId="0" fillId="0" borderId="17" xfId="91" applyFont="1" applyBorder="1" applyAlignment="1">
      <alignment horizontal="center" vertical="center"/>
      <protection/>
    </xf>
    <xf numFmtId="0" fontId="0" fillId="0" borderId="25" xfId="92" applyFont="1" applyBorder="1" applyAlignment="1">
      <alignment horizontal="center" vertical="center"/>
      <protection/>
    </xf>
    <xf numFmtId="0" fontId="0" fillId="0" borderId="0" xfId="92" applyFont="1" applyBorder="1" applyAlignment="1">
      <alignment horizontal="center" vertical="center"/>
      <protection/>
    </xf>
    <xf numFmtId="0" fontId="0" fillId="0" borderId="0" xfId="92" applyFont="1" applyAlignment="1">
      <alignment horizontal="right" vertical="center"/>
      <protection/>
    </xf>
    <xf numFmtId="0" fontId="7" fillId="0" borderId="12" xfId="97" applyFont="1" applyBorder="1" applyAlignment="1" applyProtection="1">
      <alignment horizontal="center" vertical="center"/>
      <protection/>
    </xf>
    <xf numFmtId="0" fontId="7" fillId="0" borderId="17" xfId="97" applyFont="1" applyBorder="1" applyAlignment="1" applyProtection="1">
      <alignment horizontal="center" vertical="center" shrinkToFit="1"/>
      <protection/>
    </xf>
    <xf numFmtId="0" fontId="7" fillId="0" borderId="15" xfId="97" applyFont="1" applyBorder="1" applyAlignment="1" applyProtection="1">
      <alignment horizontal="center" vertical="center"/>
      <protection/>
    </xf>
    <xf numFmtId="0" fontId="7" fillId="0" borderId="15" xfId="97" applyFont="1" applyBorder="1" applyAlignment="1" applyProtection="1">
      <alignment vertical="center"/>
      <protection/>
    </xf>
    <xf numFmtId="0" fontId="7" fillId="0" borderId="0" xfId="97" applyFont="1" applyBorder="1" applyAlignment="1" applyProtection="1">
      <alignment horizontal="distributed" vertical="center"/>
      <protection/>
    </xf>
    <xf numFmtId="0" fontId="7" fillId="0" borderId="0" xfId="97" applyFont="1" applyBorder="1" applyAlignment="1" applyProtection="1">
      <alignment horizontal="right" vertical="center"/>
      <protection/>
    </xf>
    <xf numFmtId="0" fontId="7" fillId="0" borderId="26" xfId="97" applyFont="1" applyBorder="1" applyAlignment="1" applyProtection="1">
      <alignment horizontal="center" vertical="center"/>
      <protection/>
    </xf>
    <xf numFmtId="0" fontId="7" fillId="0" borderId="27" xfId="97" applyFont="1" applyBorder="1" applyAlignment="1" applyProtection="1">
      <alignment horizontal="center" vertical="center" shrinkToFit="1"/>
      <protection/>
    </xf>
    <xf numFmtId="0" fontId="7" fillId="0" borderId="0" xfId="97" applyFont="1" applyBorder="1" applyAlignment="1" applyProtection="1">
      <alignment horizontal="center" vertical="center"/>
      <protection/>
    </xf>
    <xf numFmtId="0" fontId="7" fillId="0" borderId="28" xfId="97" applyFont="1" applyBorder="1" applyAlignment="1" applyProtection="1">
      <alignment horizontal="center" vertical="center"/>
      <protection/>
    </xf>
    <xf numFmtId="0" fontId="8" fillId="0" borderId="14" xfId="97" applyFont="1" applyBorder="1" applyAlignment="1" applyProtection="1">
      <alignment horizontal="distributed" vertical="center"/>
      <protection/>
    </xf>
    <xf numFmtId="0" fontId="0" fillId="0" borderId="21" xfId="92" applyFont="1" applyBorder="1" applyAlignment="1">
      <alignment horizontal="center" vertical="center"/>
      <protection/>
    </xf>
    <xf numFmtId="179" fontId="0" fillId="0" borderId="0" xfId="92" applyNumberFormat="1" applyFont="1" applyAlignment="1">
      <alignment horizontal="right" vertical="center"/>
      <protection/>
    </xf>
    <xf numFmtId="176" fontId="0" fillId="0" borderId="0" xfId="92" applyNumberFormat="1" applyFont="1" applyAlignment="1">
      <alignment horizontal="right" vertical="center"/>
      <protection/>
    </xf>
    <xf numFmtId="179" fontId="0" fillId="0" borderId="0" xfId="92" applyNumberFormat="1" applyFont="1" applyAlignment="1">
      <alignment vertical="center"/>
      <protection/>
    </xf>
    <xf numFmtId="0" fontId="0" fillId="0" borderId="0" xfId="92" applyFont="1" applyBorder="1">
      <alignment/>
      <protection/>
    </xf>
    <xf numFmtId="0" fontId="2" fillId="0" borderId="0" xfId="91" applyFont="1" applyAlignment="1">
      <alignment horizontal="centerContinuous" vertical="center"/>
      <protection/>
    </xf>
    <xf numFmtId="0" fontId="2" fillId="0" borderId="0" xfId="91" applyFont="1" applyAlignment="1">
      <alignment vertical="center"/>
      <protection/>
    </xf>
    <xf numFmtId="49" fontId="7" fillId="0" borderId="0" xfId="91" applyNumberFormat="1" applyFont="1" applyAlignment="1">
      <alignment vertical="center"/>
      <protection/>
    </xf>
    <xf numFmtId="38" fontId="15" fillId="0" borderId="24" xfId="51" applyFont="1" applyFill="1" applyBorder="1" applyAlignment="1">
      <alignment horizontal="right" vertical="center"/>
    </xf>
    <xf numFmtId="38" fontId="15" fillId="0" borderId="25" xfId="51" applyFont="1" applyFill="1" applyBorder="1" applyAlignment="1">
      <alignment horizontal="right" vertical="center"/>
    </xf>
    <xf numFmtId="38" fontId="15" fillId="0" borderId="11" xfId="51" applyFont="1" applyFill="1" applyBorder="1" applyAlignment="1">
      <alignment horizontal="right" vertical="center"/>
    </xf>
    <xf numFmtId="0" fontId="7" fillId="0" borderId="0" xfId="91" applyFont="1" applyFill="1" applyAlignment="1">
      <alignment vertical="top"/>
      <protection/>
    </xf>
    <xf numFmtId="0" fontId="2" fillId="0" borderId="23" xfId="91" applyFont="1" applyBorder="1">
      <alignment/>
      <protection/>
    </xf>
    <xf numFmtId="0" fontId="7" fillId="0" borderId="0" xfId="91" applyFont="1">
      <alignment/>
      <protection/>
    </xf>
    <xf numFmtId="178" fontId="0" fillId="0" borderId="0" xfId="91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15" fillId="0" borderId="14" xfId="97" applyFont="1" applyBorder="1" applyAlignment="1" applyProtection="1">
      <alignment vertical="center"/>
      <protection/>
    </xf>
    <xf numFmtId="0" fontId="15" fillId="0" borderId="29" xfId="97" applyFont="1" applyBorder="1" applyAlignment="1" applyProtection="1">
      <alignment vertical="center"/>
      <protection/>
    </xf>
    <xf numFmtId="179" fontId="0" fillId="0" borderId="14" xfId="92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72" fillId="33" borderId="0" xfId="0" applyFont="1" applyFill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2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18" fillId="0" borderId="0" xfId="91" applyFont="1" applyFill="1" applyAlignment="1">
      <alignment horizontal="distributed" vertical="center"/>
      <protection/>
    </xf>
    <xf numFmtId="178" fontId="18" fillId="0" borderId="0" xfId="96" applyNumberFormat="1" applyFont="1" applyBorder="1" applyAlignment="1">
      <alignment horizontal="right" vertical="center"/>
      <protection/>
    </xf>
    <xf numFmtId="178" fontId="18" fillId="0" borderId="14" xfId="96" applyNumberFormat="1" applyFont="1" applyBorder="1" applyAlignment="1">
      <alignment horizontal="right" vertical="center"/>
      <protection/>
    </xf>
    <xf numFmtId="0" fontId="0" fillId="0" borderId="12" xfId="92" applyFont="1" applyBorder="1" applyAlignment="1">
      <alignment horizontal="center" vertical="center" shrinkToFit="1"/>
      <protection/>
    </xf>
    <xf numFmtId="0" fontId="0" fillId="0" borderId="10" xfId="92" applyFont="1" applyBorder="1" applyAlignment="1">
      <alignment horizontal="center" vertical="center" shrinkToFit="1"/>
      <protection/>
    </xf>
    <xf numFmtId="0" fontId="0" fillId="0" borderId="11" xfId="92" applyFont="1" applyBorder="1" applyAlignment="1">
      <alignment horizontal="center" vertical="center" shrinkToFit="1"/>
      <protection/>
    </xf>
    <xf numFmtId="0" fontId="0" fillId="0" borderId="20" xfId="92" applyFont="1" applyBorder="1" applyAlignment="1">
      <alignment horizontal="center" vertical="center" shrinkToFit="1"/>
      <protection/>
    </xf>
    <xf numFmtId="183" fontId="0" fillId="0" borderId="0" xfId="92" applyNumberFormat="1" applyFont="1" applyBorder="1" applyAlignment="1">
      <alignment horizontal="right" vertical="center"/>
      <protection/>
    </xf>
    <xf numFmtId="0" fontId="0" fillId="0" borderId="0" xfId="92" applyFont="1" applyAlignment="1">
      <alignment horizontal="centerContinuous" vertical="center"/>
      <protection/>
    </xf>
    <xf numFmtId="0" fontId="5" fillId="0" borderId="0" xfId="92" applyFont="1" applyAlignment="1">
      <alignment horizontal="center"/>
      <protection/>
    </xf>
    <xf numFmtId="0" fontId="0" fillId="0" borderId="0" xfId="92" applyFont="1" applyBorder="1" applyAlignment="1">
      <alignment horizontal="right" vertical="center"/>
      <protection/>
    </xf>
    <xf numFmtId="0" fontId="0" fillId="0" borderId="0" xfId="92" applyFont="1" applyBorder="1" applyAlignment="1">
      <alignment wrapText="1"/>
      <protection/>
    </xf>
    <xf numFmtId="183" fontId="0" fillId="0" borderId="0" xfId="92" applyNumberFormat="1" applyFont="1" applyBorder="1">
      <alignment/>
      <protection/>
    </xf>
    <xf numFmtId="0" fontId="0" fillId="0" borderId="19" xfId="92" applyFont="1" applyBorder="1" applyAlignment="1">
      <alignment horizontal="center" vertical="center"/>
      <protection/>
    </xf>
    <xf numFmtId="0" fontId="0" fillId="0" borderId="23" xfId="91" applyFont="1" applyFill="1" applyBorder="1" applyAlignment="1">
      <alignment horizontal="right" vertical="center"/>
      <protection/>
    </xf>
    <xf numFmtId="38" fontId="15" fillId="0" borderId="21" xfId="51" applyFont="1" applyFill="1" applyBorder="1" applyAlignment="1">
      <alignment horizontal="right" vertical="center"/>
    </xf>
    <xf numFmtId="0" fontId="0" fillId="0" borderId="15" xfId="91" applyFont="1" applyBorder="1" applyAlignment="1">
      <alignment horizontal="center" vertical="center"/>
      <protection/>
    </xf>
    <xf numFmtId="0" fontId="0" fillId="0" borderId="23" xfId="91" applyFont="1" applyBorder="1" applyAlignment="1">
      <alignment horizontal="right" vertical="center"/>
      <protection/>
    </xf>
    <xf numFmtId="0" fontId="9" fillId="0" borderId="12" xfId="91" applyFont="1" applyBorder="1" applyAlignment="1">
      <alignment horizontal="center" vertical="center"/>
      <protection/>
    </xf>
    <xf numFmtId="0" fontId="9" fillId="0" borderId="10" xfId="91" applyFont="1" applyBorder="1" applyAlignment="1">
      <alignment horizontal="center" vertical="center"/>
      <protection/>
    </xf>
    <xf numFmtId="178" fontId="0" fillId="34" borderId="0" xfId="94" applyNumberFormat="1" applyFont="1" applyFill="1" applyBorder="1" applyAlignment="1" quotePrefix="1">
      <alignment horizontal="right" vertical="center"/>
      <protection/>
    </xf>
    <xf numFmtId="0" fontId="0" fillId="34" borderId="0" xfId="92" applyFont="1" applyFill="1" applyBorder="1">
      <alignment/>
      <protection/>
    </xf>
    <xf numFmtId="182" fontId="0" fillId="34" borderId="0" xfId="92" applyNumberFormat="1" applyFont="1" applyFill="1" applyBorder="1" applyAlignment="1">
      <alignment horizontal="right" vertical="center"/>
      <protection/>
    </xf>
    <xf numFmtId="0" fontId="0" fillId="34" borderId="0" xfId="92" applyFont="1" applyFill="1" applyBorder="1" applyAlignment="1">
      <alignment horizontal="right" vertical="center"/>
      <protection/>
    </xf>
    <xf numFmtId="38" fontId="0" fillId="34" borderId="0" xfId="49" applyFont="1" applyFill="1" applyBorder="1" applyAlignment="1">
      <alignment horizontal="right" vertical="center"/>
    </xf>
    <xf numFmtId="0" fontId="0" fillId="0" borderId="0" xfId="92" applyFont="1" applyFill="1" applyBorder="1">
      <alignment/>
      <protection/>
    </xf>
    <xf numFmtId="0" fontId="2" fillId="0" borderId="0" xfId="90" applyFont="1" applyFill="1" applyAlignment="1">
      <alignment horizontal="center" vertical="center"/>
      <protection/>
    </xf>
    <xf numFmtId="0" fontId="6" fillId="0" borderId="0" xfId="90" applyFont="1" applyFill="1" applyAlignment="1">
      <alignment horizontal="centerContinuous" vertical="center"/>
      <protection/>
    </xf>
    <xf numFmtId="0" fontId="0" fillId="0" borderId="23" xfId="92" applyFont="1" applyBorder="1" applyAlignment="1">
      <alignment horizontal="right" vertical="center"/>
      <protection/>
    </xf>
    <xf numFmtId="0" fontId="7" fillId="0" borderId="15" xfId="92" applyFont="1" applyBorder="1" applyAlignment="1">
      <alignment vertical="center"/>
      <protection/>
    </xf>
    <xf numFmtId="0" fontId="0" fillId="0" borderId="15" xfId="92" applyFont="1" applyBorder="1" applyAlignment="1">
      <alignment vertical="center"/>
      <protection/>
    </xf>
    <xf numFmtId="0" fontId="0" fillId="0" borderId="15" xfId="92" applyFont="1" applyBorder="1" applyAlignment="1">
      <alignment horizontal="right" vertical="center"/>
      <protection/>
    </xf>
    <xf numFmtId="0" fontId="0" fillId="0" borderId="15" xfId="92" applyFont="1" applyBorder="1" applyAlignment="1">
      <alignment horizontal="right" vertical="center"/>
      <protection/>
    </xf>
    <xf numFmtId="178" fontId="7" fillId="0" borderId="22" xfId="92" applyNumberFormat="1" applyFont="1" applyBorder="1" applyAlignment="1">
      <alignment horizontal="right" vertical="center"/>
      <protection/>
    </xf>
    <xf numFmtId="176" fontId="7" fillId="0" borderId="10" xfId="92" applyNumberFormat="1" applyFont="1" applyBorder="1" applyAlignment="1">
      <alignment horizontal="right" vertical="center"/>
      <protection/>
    </xf>
    <xf numFmtId="180" fontId="7" fillId="0" borderId="10" xfId="92" applyNumberFormat="1" applyFont="1" applyBorder="1" applyAlignment="1">
      <alignment horizontal="right" vertical="center"/>
      <protection/>
    </xf>
    <xf numFmtId="180" fontId="7" fillId="0" borderId="24" xfId="92" applyNumberFormat="1" applyFont="1" applyBorder="1" applyAlignment="1">
      <alignment horizontal="right" vertical="center"/>
      <protection/>
    </xf>
    <xf numFmtId="177" fontId="18" fillId="0" borderId="10" xfId="92" applyNumberFormat="1" applyFont="1" applyBorder="1" applyAlignment="1">
      <alignment horizontal="right" vertical="center"/>
      <protection/>
    </xf>
    <xf numFmtId="177" fontId="18" fillId="0" borderId="24" xfId="92" applyNumberFormat="1" applyFont="1" applyBorder="1" applyAlignment="1">
      <alignment horizontal="right" vertical="center"/>
      <protection/>
    </xf>
    <xf numFmtId="0" fontId="7" fillId="0" borderId="0" xfId="92" applyFont="1" applyAlignment="1">
      <alignment horizontal="center" vertical="center"/>
      <protection/>
    </xf>
    <xf numFmtId="0" fontId="7" fillId="0" borderId="0" xfId="92" applyFont="1" applyBorder="1" applyAlignment="1">
      <alignment horizontal="center" vertical="center"/>
      <protection/>
    </xf>
    <xf numFmtId="177" fontId="7" fillId="0" borderId="22" xfId="92" applyNumberFormat="1" applyFont="1" applyBorder="1" applyAlignment="1">
      <alignment vertical="center"/>
      <protection/>
    </xf>
    <xf numFmtId="177" fontId="7" fillId="0" borderId="22" xfId="92" applyNumberFormat="1" applyFont="1" applyBorder="1">
      <alignment/>
      <protection/>
    </xf>
    <xf numFmtId="177" fontId="18" fillId="0" borderId="11" xfId="92" applyNumberFormat="1" applyFont="1" applyBorder="1" applyAlignment="1">
      <alignment horizontal="right" vertical="center"/>
      <protection/>
    </xf>
    <xf numFmtId="0" fontId="24" fillId="0" borderId="0" xfId="92" applyFont="1">
      <alignment/>
      <protection/>
    </xf>
    <xf numFmtId="0" fontId="0" fillId="0" borderId="0" xfId="92" applyFont="1" applyAlignment="1">
      <alignment horizontal="center" vertical="center"/>
      <protection/>
    </xf>
    <xf numFmtId="176" fontId="0" fillId="0" borderId="10" xfId="92" applyNumberFormat="1" applyFont="1" applyBorder="1" applyAlignment="1">
      <alignment horizontal="right" vertical="center"/>
      <protection/>
    </xf>
    <xf numFmtId="180" fontId="0" fillId="0" borderId="10" xfId="92" applyNumberFormat="1" applyFont="1" applyBorder="1" applyAlignment="1">
      <alignment horizontal="right" vertical="center"/>
      <protection/>
    </xf>
    <xf numFmtId="177" fontId="0" fillId="0" borderId="0" xfId="92" applyNumberFormat="1" applyFont="1">
      <alignment/>
      <protection/>
    </xf>
    <xf numFmtId="177" fontId="0" fillId="0" borderId="0" xfId="92" applyNumberFormat="1" applyFont="1" applyAlignment="1">
      <alignment vertical="top"/>
      <protection/>
    </xf>
    <xf numFmtId="177" fontId="0" fillId="0" borderId="0" xfId="92" applyNumberFormat="1" applyFont="1" applyBorder="1">
      <alignment/>
      <protection/>
    </xf>
    <xf numFmtId="180" fontId="0" fillId="0" borderId="0" xfId="92" applyNumberFormat="1" applyFont="1" applyBorder="1" applyAlignment="1">
      <alignment horizontal="right" vertical="center"/>
      <protection/>
    </xf>
    <xf numFmtId="176" fontId="0" fillId="0" borderId="0" xfId="92" applyNumberFormat="1" applyFont="1" applyBorder="1" applyAlignment="1">
      <alignment horizontal="right" vertical="center"/>
      <protection/>
    </xf>
    <xf numFmtId="0" fontId="7" fillId="0" borderId="30" xfId="92" applyFont="1" applyBorder="1">
      <alignment/>
      <protection/>
    </xf>
    <xf numFmtId="0" fontId="7" fillId="0" borderId="25" xfId="92" applyFont="1" applyBorder="1">
      <alignment/>
      <protection/>
    </xf>
    <xf numFmtId="0" fontId="7" fillId="0" borderId="21" xfId="92" applyFont="1" applyBorder="1">
      <alignment/>
      <protection/>
    </xf>
    <xf numFmtId="177" fontId="7" fillId="0" borderId="0" xfId="92" applyNumberFormat="1" applyFont="1" applyAlignment="1">
      <alignment horizontal="center" vertical="center"/>
      <protection/>
    </xf>
    <xf numFmtId="177" fontId="7" fillId="0" borderId="0" xfId="92" applyNumberFormat="1" applyFont="1" applyAlignment="1">
      <alignment horizontal="center" vertical="top"/>
      <protection/>
    </xf>
    <xf numFmtId="178" fontId="7" fillId="0" borderId="22" xfId="92" applyNumberFormat="1" applyFont="1" applyBorder="1" applyAlignment="1">
      <alignment horizontal="right" vertical="top"/>
      <protection/>
    </xf>
    <xf numFmtId="177" fontId="7" fillId="0" borderId="0" xfId="92" applyNumberFormat="1" applyFont="1" applyBorder="1" applyAlignment="1">
      <alignment vertical="top"/>
      <protection/>
    </xf>
    <xf numFmtId="177" fontId="7" fillId="0" borderId="22" xfId="92" applyNumberFormat="1" applyFont="1" applyBorder="1" applyAlignment="1">
      <alignment vertical="top"/>
      <protection/>
    </xf>
    <xf numFmtId="177" fontId="7" fillId="0" borderId="14" xfId="92" applyNumberFormat="1" applyFont="1" applyBorder="1" applyAlignment="1">
      <alignment vertical="top"/>
      <protection/>
    </xf>
    <xf numFmtId="177" fontId="7" fillId="0" borderId="18" xfId="92" applyNumberFormat="1" applyFont="1" applyBorder="1" applyAlignment="1">
      <alignment vertical="top"/>
      <protection/>
    </xf>
    <xf numFmtId="0" fontId="0" fillId="0" borderId="15" xfId="92" applyFont="1" applyBorder="1">
      <alignment/>
      <protection/>
    </xf>
    <xf numFmtId="0" fontId="0" fillId="0" borderId="0" xfId="92" applyFont="1" applyAlignment="1">
      <alignment vertical="center"/>
      <protection/>
    </xf>
    <xf numFmtId="0" fontId="15" fillId="0" borderId="25" xfId="92" applyFont="1" applyBorder="1">
      <alignment/>
      <protection/>
    </xf>
    <xf numFmtId="176" fontId="15" fillId="0" borderId="10" xfId="92" applyNumberFormat="1" applyFont="1" applyBorder="1" applyAlignment="1">
      <alignment horizontal="right" vertical="center"/>
      <protection/>
    </xf>
    <xf numFmtId="177" fontId="25" fillId="0" borderId="10" xfId="92" applyNumberFormat="1" applyFont="1" applyBorder="1" applyAlignment="1">
      <alignment horizontal="right" vertical="center"/>
      <protection/>
    </xf>
    <xf numFmtId="177" fontId="25" fillId="0" borderId="11" xfId="92" applyNumberFormat="1" applyFont="1" applyBorder="1" applyAlignment="1">
      <alignment horizontal="right" vertical="center"/>
      <protection/>
    </xf>
    <xf numFmtId="0" fontId="9" fillId="0" borderId="11" xfId="92" applyFont="1" applyBorder="1" applyAlignment="1">
      <alignment horizontal="center" vertical="center"/>
      <protection/>
    </xf>
    <xf numFmtId="0" fontId="7" fillId="0" borderId="15" xfId="91" applyFont="1" applyBorder="1" applyAlignment="1">
      <alignment vertical="center"/>
      <protection/>
    </xf>
    <xf numFmtId="0" fontId="0" fillId="0" borderId="15" xfId="91" applyFont="1" applyBorder="1" applyAlignment="1">
      <alignment vertical="center"/>
      <protection/>
    </xf>
    <xf numFmtId="0" fontId="0" fillId="0" borderId="15" xfId="91" applyFont="1" applyBorder="1" applyAlignment="1">
      <alignment horizontal="right" vertical="center"/>
      <protection/>
    </xf>
    <xf numFmtId="0" fontId="0" fillId="0" borderId="10" xfId="91" applyFont="1" applyBorder="1" applyAlignment="1">
      <alignment horizontal="center" vertical="center"/>
      <protection/>
    </xf>
    <xf numFmtId="0" fontId="0" fillId="0" borderId="15" xfId="91" applyFont="1" applyFill="1" applyBorder="1" applyAlignment="1">
      <alignment vertical="center"/>
      <protection/>
    </xf>
    <xf numFmtId="0" fontId="0" fillId="0" borderId="15" xfId="91" applyFont="1" applyFill="1" applyBorder="1" applyAlignment="1">
      <alignment horizontal="right" vertical="center"/>
      <protection/>
    </xf>
    <xf numFmtId="0" fontId="5" fillId="0" borderId="0" xfId="91" applyFont="1" applyFill="1" applyAlignment="1">
      <alignment horizontal="left" vertical="center"/>
      <protection/>
    </xf>
    <xf numFmtId="0" fontId="23" fillId="0" borderId="0" xfId="91" applyFont="1" applyFill="1">
      <alignment/>
      <protection/>
    </xf>
    <xf numFmtId="0" fontId="0" fillId="0" borderId="23" xfId="91" applyFont="1" applyFill="1" applyBorder="1" applyAlignment="1">
      <alignment vertical="center"/>
      <protection/>
    </xf>
    <xf numFmtId="38" fontId="15" fillId="0" borderId="19" xfId="51" applyFont="1" applyFill="1" applyBorder="1" applyAlignment="1">
      <alignment horizontal="right" vertical="center"/>
    </xf>
    <xf numFmtId="0" fontId="0" fillId="0" borderId="23" xfId="96" applyFont="1" applyBorder="1" applyAlignment="1">
      <alignment vertical="center"/>
      <protection/>
    </xf>
    <xf numFmtId="0" fontId="25" fillId="0" borderId="22" xfId="96" applyFont="1" applyBorder="1" applyAlignment="1">
      <alignment horizontal="distributed" vertical="center"/>
      <protection/>
    </xf>
    <xf numFmtId="0" fontId="25" fillId="0" borderId="0" xfId="96" applyFont="1" applyBorder="1" applyAlignment="1">
      <alignment horizontal="distributed" vertical="center"/>
      <protection/>
    </xf>
    <xf numFmtId="178" fontId="25" fillId="0" borderId="0" xfId="96" applyNumberFormat="1" applyFont="1" applyAlignment="1">
      <alignment horizontal="right" vertical="center"/>
      <protection/>
    </xf>
    <xf numFmtId="0" fontId="0" fillId="0" borderId="0" xfId="96" applyFont="1" applyAlignment="1">
      <alignment vertical="center"/>
      <protection/>
    </xf>
    <xf numFmtId="0" fontId="18" fillId="0" borderId="16" xfId="96" applyFont="1" applyBorder="1" applyAlignment="1">
      <alignment horizontal="left" vertical="center" wrapText="1"/>
      <protection/>
    </xf>
    <xf numFmtId="0" fontId="18" fillId="0" borderId="18" xfId="96" applyFont="1" applyBorder="1" applyAlignment="1">
      <alignment horizontal="left" vertical="center"/>
      <protection/>
    </xf>
    <xf numFmtId="0" fontId="18" fillId="0" borderId="0" xfId="96" applyFont="1" applyAlignment="1">
      <alignment vertical="center"/>
      <protection/>
    </xf>
    <xf numFmtId="0" fontId="18" fillId="0" borderId="24" xfId="96" applyFont="1" applyBorder="1" applyAlignment="1">
      <alignment vertical="center"/>
      <protection/>
    </xf>
    <xf numFmtId="0" fontId="18" fillId="0" borderId="0" xfId="96" applyFont="1" applyBorder="1" applyAlignment="1">
      <alignment vertical="center"/>
      <protection/>
    </xf>
    <xf numFmtId="0" fontId="7" fillId="0" borderId="15" xfId="96" applyFont="1" applyBorder="1" applyAlignment="1">
      <alignment vertical="center"/>
      <protection/>
    </xf>
    <xf numFmtId="0" fontId="0" fillId="0" borderId="15" xfId="96" applyFont="1" applyBorder="1" applyAlignment="1">
      <alignment vertical="center"/>
      <protection/>
    </xf>
    <xf numFmtId="0" fontId="0" fillId="0" borderId="15" xfId="62" applyFont="1" applyBorder="1" applyAlignment="1">
      <alignment vertical="center"/>
      <protection/>
    </xf>
    <xf numFmtId="0" fontId="0" fillId="0" borderId="15" xfId="96" applyFont="1" applyBorder="1" applyAlignment="1">
      <alignment horizontal="right" vertical="center"/>
      <protection/>
    </xf>
    <xf numFmtId="0" fontId="0" fillId="0" borderId="0" xfId="93" applyFont="1" applyBorder="1" applyAlignment="1">
      <alignment horizontal="center" vertical="center"/>
      <protection/>
    </xf>
    <xf numFmtId="0" fontId="0" fillId="0" borderId="25" xfId="93" applyFont="1" applyBorder="1" applyAlignment="1">
      <alignment vertical="center"/>
      <protection/>
    </xf>
    <xf numFmtId="0" fontId="0" fillId="0" borderId="0" xfId="93" applyFont="1" applyAlignment="1">
      <alignment vertical="center"/>
      <protection/>
    </xf>
    <xf numFmtId="0" fontId="0" fillId="0" borderId="21" xfId="93" applyFont="1" applyBorder="1" applyAlignment="1">
      <alignment horizontal="center" vertical="center"/>
      <protection/>
    </xf>
    <xf numFmtId="0" fontId="0" fillId="0" borderId="10" xfId="93" applyFont="1" applyBorder="1" applyAlignment="1">
      <alignment vertical="center"/>
      <protection/>
    </xf>
    <xf numFmtId="0" fontId="0" fillId="0" borderId="24" xfId="93" applyFont="1" applyBorder="1" applyAlignment="1">
      <alignment horizontal="center" vertical="center"/>
      <protection/>
    </xf>
    <xf numFmtId="0" fontId="24" fillId="0" borderId="0" xfId="93" applyFont="1" applyAlignment="1">
      <alignment vertical="center"/>
      <protection/>
    </xf>
    <xf numFmtId="0" fontId="0" fillId="0" borderId="15" xfId="93" applyFont="1" applyBorder="1" applyAlignment="1">
      <alignment vertical="center"/>
      <protection/>
    </xf>
    <xf numFmtId="0" fontId="0" fillId="0" borderId="15" xfId="93" applyFont="1" applyBorder="1" applyAlignment="1">
      <alignment horizontal="right" vertical="center"/>
      <protection/>
    </xf>
    <xf numFmtId="0" fontId="0" fillId="0" borderId="11" xfId="93" applyFont="1" applyBorder="1" applyAlignment="1">
      <alignment vertical="center"/>
      <protection/>
    </xf>
    <xf numFmtId="0" fontId="0" fillId="0" borderId="14" xfId="93" applyFont="1" applyBorder="1" applyAlignment="1">
      <alignment vertical="center"/>
      <protection/>
    </xf>
    <xf numFmtId="0" fontId="0" fillId="0" borderId="19" xfId="93" applyFont="1" applyBorder="1" applyAlignment="1">
      <alignment horizontal="center" vertical="center"/>
      <protection/>
    </xf>
    <xf numFmtId="0" fontId="0" fillId="0" borderId="23" xfId="93" applyFont="1" applyBorder="1" applyAlignment="1">
      <alignment vertical="center"/>
      <protection/>
    </xf>
    <xf numFmtId="0" fontId="0" fillId="0" borderId="14" xfId="93" applyFont="1" applyBorder="1" applyAlignment="1">
      <alignment horizontal="center" vertical="center"/>
      <protection/>
    </xf>
    <xf numFmtId="0" fontId="0" fillId="0" borderId="0" xfId="93" applyFont="1" applyBorder="1" applyAlignment="1">
      <alignment vertical="center"/>
      <protection/>
    </xf>
    <xf numFmtId="0" fontId="17" fillId="0" borderId="10" xfId="93" applyFont="1" applyBorder="1" applyAlignment="1">
      <alignment vertical="center"/>
      <protection/>
    </xf>
    <xf numFmtId="0" fontId="17" fillId="0" borderId="0" xfId="93" applyFont="1" applyAlignment="1">
      <alignment vertical="center"/>
      <protection/>
    </xf>
    <xf numFmtId="0" fontId="17" fillId="0" borderId="24" xfId="93" applyFont="1" applyBorder="1" applyAlignment="1">
      <alignment horizontal="center" vertical="center"/>
      <protection/>
    </xf>
    <xf numFmtId="0" fontId="2" fillId="0" borderId="0" xfId="92" applyFont="1" applyAlignment="1">
      <alignment vertical="center"/>
      <protection/>
    </xf>
    <xf numFmtId="0" fontId="2" fillId="0" borderId="0" xfId="92" applyFont="1" applyBorder="1" applyAlignment="1">
      <alignment vertical="center"/>
      <protection/>
    </xf>
    <xf numFmtId="0" fontId="0" fillId="0" borderId="14" xfId="92" applyFont="1" applyBorder="1" applyAlignment="1">
      <alignment vertical="center"/>
      <protection/>
    </xf>
    <xf numFmtId="0" fontId="7" fillId="0" borderId="0" xfId="92" applyFont="1" applyAlignment="1">
      <alignment vertical="center"/>
      <protection/>
    </xf>
    <xf numFmtId="182" fontId="2" fillId="0" borderId="0" xfId="92" applyNumberFormat="1" applyFont="1" applyAlignment="1">
      <alignment vertical="center"/>
      <protection/>
    </xf>
    <xf numFmtId="180" fontId="0" fillId="0" borderId="25" xfId="92" applyNumberFormat="1" applyFont="1" applyBorder="1" applyAlignment="1">
      <alignment horizontal="center" vertical="center"/>
      <protection/>
    </xf>
    <xf numFmtId="180" fontId="0" fillId="0" borderId="0" xfId="92" applyNumberFormat="1" applyFont="1" applyBorder="1" applyAlignment="1">
      <alignment horizontal="center" vertical="center"/>
      <protection/>
    </xf>
    <xf numFmtId="180" fontId="0" fillId="0" borderId="11" xfId="51" applyNumberFormat="1" applyFont="1" applyBorder="1" applyAlignment="1">
      <alignment vertical="center"/>
    </xf>
    <xf numFmtId="180" fontId="0" fillId="0" borderId="11" xfId="92" applyNumberFormat="1" applyFont="1" applyBorder="1" applyAlignment="1">
      <alignment horizontal="right" vertical="center"/>
      <protection/>
    </xf>
    <xf numFmtId="180" fontId="0" fillId="0" borderId="14" xfId="92" applyNumberFormat="1" applyFont="1" applyBorder="1" applyAlignment="1">
      <alignment horizontal="right" vertical="center"/>
      <protection/>
    </xf>
    <xf numFmtId="180" fontId="0" fillId="0" borderId="10" xfId="49" applyNumberFormat="1" applyFont="1" applyBorder="1" applyAlignment="1">
      <alignment horizontal="right" vertical="center"/>
    </xf>
    <xf numFmtId="181" fontId="0" fillId="0" borderId="25" xfId="92" applyNumberFormat="1" applyFont="1" applyBorder="1" applyAlignment="1">
      <alignment horizontal="center" vertical="center"/>
      <protection/>
    </xf>
    <xf numFmtId="181" fontId="0" fillId="0" borderId="10" xfId="92" applyNumberFormat="1" applyFont="1" applyBorder="1" applyAlignment="1">
      <alignment horizontal="right" vertical="center"/>
      <protection/>
    </xf>
    <xf numFmtId="181" fontId="0" fillId="0" borderId="11" xfId="51" applyNumberFormat="1" applyFont="1" applyBorder="1" applyAlignment="1">
      <alignment vertical="center"/>
    </xf>
    <xf numFmtId="181" fontId="0" fillId="0" borderId="11" xfId="92" applyNumberFormat="1" applyFont="1" applyBorder="1" applyAlignment="1">
      <alignment horizontal="right" vertical="center"/>
      <protection/>
    </xf>
    <xf numFmtId="176" fontId="0" fillId="0" borderId="25" xfId="92" applyNumberFormat="1" applyFont="1" applyBorder="1" applyAlignment="1">
      <alignment horizontal="center" vertical="center"/>
      <protection/>
    </xf>
    <xf numFmtId="176" fontId="0" fillId="0" borderId="10" xfId="92" applyNumberFormat="1" applyFont="1" applyBorder="1" applyAlignment="1">
      <alignment horizontal="right" vertical="center" shrinkToFit="1"/>
      <protection/>
    </xf>
    <xf numFmtId="176" fontId="0" fillId="0" borderId="11" xfId="51" applyNumberFormat="1" applyFont="1" applyBorder="1" applyAlignment="1">
      <alignment vertical="center"/>
    </xf>
    <xf numFmtId="0" fontId="26" fillId="0" borderId="0" xfId="91" applyFont="1" applyAlignment="1">
      <alignment vertical="center"/>
      <protection/>
    </xf>
    <xf numFmtId="0" fontId="7" fillId="0" borderId="0" xfId="91" applyFont="1" applyAlignment="1">
      <alignment horizontal="distributed" vertical="center"/>
      <protection/>
    </xf>
    <xf numFmtId="176" fontId="7" fillId="0" borderId="0" xfId="91" applyNumberFormat="1" applyFont="1" applyAlignment="1">
      <alignment horizontal="right" vertical="center"/>
      <protection/>
    </xf>
    <xf numFmtId="187" fontId="7" fillId="0" borderId="0" xfId="91" applyNumberFormat="1" applyFont="1" applyAlignment="1">
      <alignment horizontal="right" vertical="center"/>
      <protection/>
    </xf>
    <xf numFmtId="0" fontId="16" fillId="0" borderId="0" xfId="91" applyFont="1" applyAlignment="1">
      <alignment vertical="center"/>
      <protection/>
    </xf>
    <xf numFmtId="185" fontId="0" fillId="0" borderId="0" xfId="0" applyNumberFormat="1" applyFont="1" applyBorder="1" applyAlignment="1">
      <alignment/>
    </xf>
    <xf numFmtId="0" fontId="9" fillId="0" borderId="0" xfId="91" applyFont="1" applyAlignment="1">
      <alignment horizontal="center" vertical="center"/>
      <protection/>
    </xf>
    <xf numFmtId="0" fontId="9" fillId="0" borderId="20" xfId="91" applyFont="1" applyBorder="1" applyAlignment="1">
      <alignment horizontal="center" vertical="center"/>
      <protection/>
    </xf>
    <xf numFmtId="182" fontId="9" fillId="0" borderId="0" xfId="91" applyNumberFormat="1" applyFont="1" applyBorder="1" applyAlignment="1">
      <alignment horizontal="right" vertical="center"/>
      <protection/>
    </xf>
    <xf numFmtId="0" fontId="9" fillId="0" borderId="11" xfId="91" applyFont="1" applyBorder="1" applyAlignment="1">
      <alignment horizontal="center" vertical="center"/>
      <protection/>
    </xf>
    <xf numFmtId="182" fontId="9" fillId="0" borderId="13" xfId="91" applyNumberFormat="1" applyFont="1" applyBorder="1" applyAlignment="1">
      <alignment horizontal="right" vertical="center"/>
      <protection/>
    </xf>
    <xf numFmtId="0" fontId="9" fillId="0" borderId="31" xfId="91" applyFont="1" applyBorder="1" applyAlignment="1">
      <alignment horizontal="center" vertical="center"/>
      <protection/>
    </xf>
    <xf numFmtId="182" fontId="9" fillId="0" borderId="23" xfId="91" applyNumberFormat="1" applyFont="1" applyBorder="1" applyAlignment="1">
      <alignment horizontal="right" vertical="center"/>
      <protection/>
    </xf>
    <xf numFmtId="182" fontId="9" fillId="0" borderId="24" xfId="91" applyNumberFormat="1" applyFont="1" applyBorder="1" applyAlignment="1">
      <alignment horizontal="right" vertical="center"/>
      <protection/>
    </xf>
    <xf numFmtId="182" fontId="9" fillId="0" borderId="19" xfId="91" applyNumberFormat="1" applyFont="1" applyBorder="1" applyAlignment="1">
      <alignment horizontal="right" vertical="center"/>
      <protection/>
    </xf>
    <xf numFmtId="182" fontId="9" fillId="0" borderId="14" xfId="91" applyNumberFormat="1" applyFont="1" applyBorder="1" applyAlignment="1">
      <alignment horizontal="right" vertical="center"/>
      <protection/>
    </xf>
    <xf numFmtId="0" fontId="8" fillId="0" borderId="0" xfId="97" applyFont="1" applyAlignment="1" applyProtection="1">
      <alignment vertical="center"/>
      <protection/>
    </xf>
    <xf numFmtId="0" fontId="11" fillId="0" borderId="0" xfId="97" applyFont="1" applyAlignment="1" applyProtection="1">
      <alignment horizontal="left" vertical="center"/>
      <protection/>
    </xf>
    <xf numFmtId="0" fontId="8" fillId="0" borderId="32" xfId="97" applyFont="1" applyBorder="1" applyAlignment="1" applyProtection="1">
      <alignment vertical="center"/>
      <protection/>
    </xf>
    <xf numFmtId="0" fontId="7" fillId="0" borderId="28" xfId="97" applyFont="1" applyBorder="1" applyAlignment="1" applyProtection="1">
      <alignment vertical="center"/>
      <protection/>
    </xf>
    <xf numFmtId="0" fontId="10" fillId="0" borderId="29" xfId="97" applyFont="1" applyBorder="1" applyAlignment="1" applyProtection="1">
      <alignment vertical="center"/>
      <protection/>
    </xf>
    <xf numFmtId="0" fontId="7" fillId="0" borderId="0" xfId="97" applyFont="1" applyBorder="1" applyAlignment="1" applyProtection="1">
      <alignment vertical="center"/>
      <protection/>
    </xf>
    <xf numFmtId="0" fontId="8" fillId="0" borderId="14" xfId="97" applyFont="1" applyBorder="1" applyAlignment="1" applyProtection="1">
      <alignment vertical="center"/>
      <protection/>
    </xf>
    <xf numFmtId="0" fontId="10" fillId="0" borderId="0" xfId="97" applyFont="1" applyBorder="1" applyAlignment="1" applyProtection="1">
      <alignment vertical="center"/>
      <protection/>
    </xf>
    <xf numFmtId="0" fontId="0" fillId="0" borderId="0" xfId="97" applyFont="1" applyAlignment="1" applyProtection="1">
      <alignment horizontal="right" vertical="center"/>
      <protection/>
    </xf>
    <xf numFmtId="0" fontId="8" fillId="0" borderId="23" xfId="97" applyFont="1" applyBorder="1" applyAlignment="1" applyProtection="1">
      <alignment vertical="center"/>
      <protection/>
    </xf>
    <xf numFmtId="0" fontId="8" fillId="0" borderId="13" xfId="97" applyFont="1" applyBorder="1" applyAlignment="1" applyProtection="1">
      <alignment vertical="center"/>
      <protection/>
    </xf>
    <xf numFmtId="0" fontId="7" fillId="0" borderId="13" xfId="97" applyFont="1" applyBorder="1" applyAlignment="1" applyProtection="1">
      <alignment vertical="center"/>
      <protection/>
    </xf>
    <xf numFmtId="0" fontId="8" fillId="0" borderId="15" xfId="97" applyFont="1" applyBorder="1" applyAlignment="1" applyProtection="1">
      <alignment vertical="center"/>
      <protection/>
    </xf>
    <xf numFmtId="0" fontId="10" fillId="0" borderId="14" xfId="97" applyFont="1" applyBorder="1" applyAlignment="1" applyProtection="1">
      <alignment vertical="center"/>
      <protection/>
    </xf>
    <xf numFmtId="0" fontId="7" fillId="0" borderId="32" xfId="97" applyFont="1" applyBorder="1" applyAlignment="1" applyProtection="1">
      <alignment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33" xfId="92" applyFont="1" applyBorder="1" applyAlignment="1">
      <alignment horizontal="center" vertical="center" shrinkToFit="1"/>
      <protection/>
    </xf>
    <xf numFmtId="180" fontId="0" fillId="0" borderId="24" xfId="92" applyNumberFormat="1" applyFont="1" applyBorder="1" applyAlignment="1">
      <alignment vertical="center"/>
      <protection/>
    </xf>
    <xf numFmtId="180" fontId="0" fillId="0" borderId="24" xfId="92" applyNumberFormat="1" applyFont="1" applyBorder="1" applyAlignment="1">
      <alignment horizontal="right" vertical="center"/>
      <protection/>
    </xf>
    <xf numFmtId="0" fontId="0" fillId="0" borderId="0" xfId="92" applyFont="1" applyBorder="1" applyAlignment="1">
      <alignment vertical="center"/>
      <protection/>
    </xf>
    <xf numFmtId="180" fontId="0" fillId="0" borderId="19" xfId="92" applyNumberFormat="1" applyFont="1" applyBorder="1" applyAlignment="1">
      <alignment vertical="center"/>
      <protection/>
    </xf>
    <xf numFmtId="0" fontId="0" fillId="0" borderId="0" xfId="93" applyFont="1" applyAlignment="1">
      <alignment vertical="center"/>
      <protection/>
    </xf>
    <xf numFmtId="0" fontId="0" fillId="0" borderId="0" xfId="93" applyFont="1" applyAlignment="1">
      <alignment horizontal="left" vertical="center"/>
      <protection/>
    </xf>
    <xf numFmtId="49" fontId="0" fillId="0" borderId="23" xfId="97" applyNumberFormat="1" applyFont="1" applyBorder="1" applyAlignment="1" applyProtection="1">
      <alignment horizontal="right" vertical="center"/>
      <protection/>
    </xf>
    <xf numFmtId="0" fontId="0" fillId="0" borderId="0" xfId="92" applyFont="1" applyAlignment="1">
      <alignment horizontal="left" vertical="center"/>
      <protection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0" xfId="93" applyNumberFormat="1" applyFont="1" applyFill="1" applyBorder="1" applyAlignment="1">
      <alignment vertical="center"/>
      <protection/>
    </xf>
    <xf numFmtId="176" fontId="0" fillId="0" borderId="0" xfId="0" applyNumberFormat="1" applyFont="1" applyFill="1" applyBorder="1" applyAlignment="1">
      <alignment horizontal="left" vertical="center" indent="1"/>
    </xf>
    <xf numFmtId="176" fontId="0" fillId="0" borderId="0" xfId="0" applyNumberFormat="1" applyFill="1" applyBorder="1" applyAlignment="1">
      <alignment horizontal="left" vertical="center" indent="1"/>
    </xf>
    <xf numFmtId="176" fontId="0" fillId="0" borderId="20" xfId="0" applyNumberFormat="1" applyFill="1" applyBorder="1" applyAlignment="1">
      <alignment vertical="center" textRotation="255"/>
    </xf>
    <xf numFmtId="176" fontId="0" fillId="0" borderId="20" xfId="0" applyNumberFormat="1" applyFont="1" applyFill="1" applyBorder="1" applyAlignment="1">
      <alignment horizontal="center" vertical="center" wrapText="1"/>
    </xf>
    <xf numFmtId="176" fontId="0" fillId="0" borderId="34" xfId="0" applyNumberFormat="1" applyFont="1" applyFill="1" applyBorder="1" applyAlignment="1">
      <alignment horizontal="center" vertical="center" wrapText="1"/>
    </xf>
    <xf numFmtId="176" fontId="0" fillId="0" borderId="27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horizontal="center" vertical="center" wrapText="1"/>
    </xf>
    <xf numFmtId="176" fontId="0" fillId="0" borderId="0" xfId="93" applyNumberFormat="1" applyFont="1" applyFill="1" applyBorder="1" applyAlignment="1">
      <alignment horizontal="right" vertical="center"/>
      <protection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0" fontId="0" fillId="0" borderId="23" xfId="96" applyFont="1" applyBorder="1" applyAlignment="1">
      <alignment horizontal="right" vertical="center"/>
      <protection/>
    </xf>
    <xf numFmtId="176" fontId="0" fillId="0" borderId="0" xfId="93" applyNumberFormat="1" applyFont="1" applyFill="1" applyBorder="1" applyAlignment="1">
      <alignment horizontal="right" vertical="center"/>
      <protection/>
    </xf>
    <xf numFmtId="176" fontId="9" fillId="0" borderId="29" xfId="0" applyNumberFormat="1" applyFont="1" applyFill="1" applyBorder="1" applyAlignment="1">
      <alignment horizontal="distributed" vertical="center" indent="1"/>
    </xf>
    <xf numFmtId="176" fontId="9" fillId="0" borderId="20" xfId="0" applyNumberFormat="1" applyFont="1" applyFill="1" applyBorder="1" applyAlignment="1">
      <alignment horizontal="right" vertical="center"/>
    </xf>
    <xf numFmtId="176" fontId="9" fillId="0" borderId="34" xfId="0" applyNumberFormat="1" applyFont="1" applyFill="1" applyBorder="1" applyAlignment="1">
      <alignment horizontal="right" vertical="center"/>
    </xf>
    <xf numFmtId="176" fontId="9" fillId="0" borderId="35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left" vertical="center" indent="1"/>
    </xf>
    <xf numFmtId="176" fontId="17" fillId="0" borderId="10" xfId="0" applyNumberFormat="1" applyFont="1" applyFill="1" applyBorder="1" applyAlignment="1">
      <alignment horizontal="right" vertical="center"/>
    </xf>
    <xf numFmtId="176" fontId="17" fillId="0" borderId="22" xfId="0" applyNumberFormat="1" applyFont="1" applyFill="1" applyBorder="1" applyAlignment="1">
      <alignment horizontal="right" vertical="center"/>
    </xf>
    <xf numFmtId="176" fontId="7" fillId="0" borderId="0" xfId="93" applyNumberFormat="1" applyFont="1" applyFill="1" applyBorder="1" applyAlignment="1">
      <alignment vertical="center"/>
      <protection/>
    </xf>
    <xf numFmtId="0" fontId="0" fillId="0" borderId="0" xfId="93" applyFont="1" applyAlignment="1">
      <alignment horizontal="right" vertical="center"/>
      <protection/>
    </xf>
    <xf numFmtId="0" fontId="0" fillId="0" borderId="15" xfId="93" applyFont="1" applyBorder="1" applyAlignment="1">
      <alignment vertical="center"/>
      <protection/>
    </xf>
    <xf numFmtId="191" fontId="0" fillId="0" borderId="10" xfId="92" applyNumberFormat="1" applyFont="1" applyBorder="1" applyAlignment="1">
      <alignment horizontal="right" vertical="center"/>
      <protection/>
    </xf>
    <xf numFmtId="191" fontId="0" fillId="0" borderId="24" xfId="92" applyNumberFormat="1" applyFont="1" applyBorder="1" applyAlignment="1">
      <alignment horizontal="right" vertical="center"/>
      <protection/>
    </xf>
    <xf numFmtId="191" fontId="0" fillId="0" borderId="10" xfId="51" applyNumberFormat="1" applyFont="1" applyBorder="1" applyAlignment="1">
      <alignment vertical="center"/>
    </xf>
    <xf numFmtId="191" fontId="0" fillId="0" borderId="0" xfId="92" applyNumberFormat="1" applyFont="1" applyBorder="1" applyAlignment="1">
      <alignment horizontal="right" vertical="center"/>
      <protection/>
    </xf>
    <xf numFmtId="191" fontId="0" fillId="0" borderId="11" xfId="51" applyNumberFormat="1" applyFont="1" applyBorder="1" applyAlignment="1">
      <alignment vertical="center"/>
    </xf>
    <xf numFmtId="191" fontId="0" fillId="0" borderId="11" xfId="92" applyNumberFormat="1" applyFont="1" applyBorder="1" applyAlignment="1">
      <alignment horizontal="right" vertical="center"/>
      <protection/>
    </xf>
    <xf numFmtId="191" fontId="0" fillId="0" borderId="14" xfId="92" applyNumberFormat="1" applyFont="1" applyBorder="1" applyAlignment="1">
      <alignment horizontal="right" vertical="center"/>
      <protection/>
    </xf>
    <xf numFmtId="190" fontId="15" fillId="0" borderId="14" xfId="97" applyNumberFormat="1" applyFont="1" applyBorder="1" applyAlignment="1" applyProtection="1">
      <alignment horizontal="right" vertical="center"/>
      <protection/>
    </xf>
    <xf numFmtId="190" fontId="15" fillId="0" borderId="14" xfId="97" applyNumberFormat="1" applyFont="1" applyBorder="1" applyAlignment="1" applyProtection="1">
      <alignment horizontal="center" vertical="center"/>
      <protection/>
    </xf>
    <xf numFmtId="190" fontId="7" fillId="0" borderId="0" xfId="97" applyNumberFormat="1" applyFont="1" applyBorder="1" applyAlignment="1" applyProtection="1">
      <alignment vertical="center"/>
      <protection/>
    </xf>
    <xf numFmtId="190" fontId="7" fillId="0" borderId="0" xfId="97" applyNumberFormat="1" applyFont="1" applyBorder="1" applyAlignment="1" applyProtection="1">
      <alignment horizontal="right" vertical="center"/>
      <protection/>
    </xf>
    <xf numFmtId="190" fontId="7" fillId="0" borderId="0" xfId="97" applyNumberFormat="1" applyFont="1" applyBorder="1" applyAlignment="1" applyProtection="1">
      <alignment horizontal="right" vertical="center"/>
      <protection locked="0"/>
    </xf>
    <xf numFmtId="190" fontId="8" fillId="0" borderId="14" xfId="97" applyNumberFormat="1" applyFont="1" applyBorder="1" applyAlignment="1" applyProtection="1">
      <alignment vertical="center"/>
      <protection/>
    </xf>
    <xf numFmtId="190" fontId="7" fillId="0" borderId="15" xfId="97" applyNumberFormat="1" applyFont="1" applyBorder="1" applyAlignment="1" applyProtection="1">
      <alignment horizontal="right" vertical="center"/>
      <protection/>
    </xf>
    <xf numFmtId="190" fontId="8" fillId="0" borderId="14" xfId="97" applyNumberFormat="1" applyFont="1" applyBorder="1" applyAlignment="1" applyProtection="1">
      <alignment horizontal="right" vertical="center"/>
      <protection/>
    </xf>
    <xf numFmtId="190" fontId="15" fillId="0" borderId="29" xfId="97" applyNumberFormat="1" applyFont="1" applyBorder="1" applyAlignment="1" applyProtection="1">
      <alignment horizontal="right" vertical="center"/>
      <protection/>
    </xf>
    <xf numFmtId="190" fontId="7" fillId="0" borderId="0" xfId="97" applyNumberFormat="1" applyFont="1" applyBorder="1" applyAlignment="1">
      <alignment horizontal="right" vertical="center"/>
      <protection/>
    </xf>
    <xf numFmtId="190" fontId="7" fillId="0" borderId="0" xfId="97" applyNumberFormat="1" applyFont="1" applyBorder="1" applyAlignment="1" applyProtection="1">
      <alignment horizontal="center" vertical="center"/>
      <protection/>
    </xf>
    <xf numFmtId="190" fontId="15" fillId="0" borderId="14" xfId="97" applyNumberFormat="1" applyFont="1" applyBorder="1" applyAlignment="1" applyProtection="1">
      <alignment horizontal="center" vertical="center"/>
      <protection locked="0"/>
    </xf>
    <xf numFmtId="190" fontId="8" fillId="0" borderId="14" xfId="97" applyNumberFormat="1" applyFont="1" applyBorder="1" applyAlignment="1" applyProtection="1">
      <alignment horizontal="right" vertical="center"/>
      <protection locked="0"/>
    </xf>
    <xf numFmtId="190" fontId="15" fillId="0" borderId="29" xfId="97" applyNumberFormat="1" applyFont="1" applyBorder="1" applyAlignment="1" applyProtection="1">
      <alignment vertical="center"/>
      <protection/>
    </xf>
    <xf numFmtId="190" fontId="15" fillId="0" borderId="14" xfId="97" applyNumberFormat="1" applyFont="1" applyBorder="1" applyAlignment="1" applyProtection="1">
      <alignment vertical="center"/>
      <protection/>
    </xf>
    <xf numFmtId="0" fontId="29" fillId="0" borderId="0" xfId="91" applyFont="1">
      <alignment/>
      <protection/>
    </xf>
    <xf numFmtId="0" fontId="30" fillId="0" borderId="0" xfId="91" applyFont="1" applyAlignment="1">
      <alignment horizontal="distributed" vertical="center"/>
      <protection/>
    </xf>
    <xf numFmtId="0" fontId="31" fillId="0" borderId="0" xfId="91" applyFont="1">
      <alignment/>
      <protection/>
    </xf>
    <xf numFmtId="0" fontId="0" fillId="34" borderId="0" xfId="92" applyFont="1" applyFill="1" applyBorder="1" applyAlignment="1">
      <alignment/>
      <protection/>
    </xf>
    <xf numFmtId="176" fontId="0" fillId="0" borderId="0" xfId="92" applyNumberFormat="1" applyFont="1" applyBorder="1" applyAlignment="1">
      <alignment horizontal="left" vertical="center"/>
      <protection/>
    </xf>
    <xf numFmtId="182" fontId="0" fillId="0" borderId="0" xfId="92" applyNumberFormat="1" applyFont="1" applyAlignment="1">
      <alignment vertical="center"/>
      <protection/>
    </xf>
    <xf numFmtId="0" fontId="0" fillId="34" borderId="0" xfId="92" applyFont="1" applyFill="1" applyBorder="1" applyAlignment="1">
      <alignment/>
      <protection/>
    </xf>
    <xf numFmtId="180" fontId="17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9" fillId="0" borderId="29" xfId="0" applyNumberFormat="1" applyFont="1" applyFill="1" applyBorder="1" applyAlignment="1">
      <alignment horizontal="right" vertical="center"/>
    </xf>
    <xf numFmtId="0" fontId="0" fillId="0" borderId="0" xfId="91" applyFont="1" applyFill="1" applyAlignment="1">
      <alignment/>
      <protection/>
    </xf>
    <xf numFmtId="0" fontId="0" fillId="0" borderId="23" xfId="91" applyFont="1" applyFill="1" applyBorder="1" applyAlignment="1">
      <alignment/>
      <protection/>
    </xf>
    <xf numFmtId="0" fontId="0" fillId="0" borderId="0" xfId="91" applyFont="1" applyFill="1" applyAlignment="1">
      <alignment horizontal="right" vertical="center"/>
      <protection/>
    </xf>
    <xf numFmtId="0" fontId="2" fillId="0" borderId="0" xfId="90" applyFont="1" applyAlignment="1">
      <alignment vertical="center"/>
      <protection/>
    </xf>
    <xf numFmtId="0" fontId="2" fillId="0" borderId="0" xfId="90" applyFont="1" applyAlignment="1">
      <alignment horizontal="center" vertical="center"/>
      <protection/>
    </xf>
    <xf numFmtId="0" fontId="2" fillId="0" borderId="0" xfId="90" applyFont="1" applyFill="1" applyAlignment="1">
      <alignment vertical="center"/>
      <protection/>
    </xf>
    <xf numFmtId="192" fontId="9" fillId="0" borderId="21" xfId="91" applyNumberFormat="1" applyFont="1" applyBorder="1" applyAlignment="1">
      <alignment horizontal="right" vertical="center"/>
      <protection/>
    </xf>
    <xf numFmtId="192" fontId="9" fillId="0" borderId="0" xfId="91" applyNumberFormat="1" applyFont="1" applyAlignment="1">
      <alignment horizontal="right" vertical="center"/>
      <protection/>
    </xf>
    <xf numFmtId="192" fontId="9" fillId="0" borderId="15" xfId="91" applyNumberFormat="1" applyFont="1" applyBorder="1" applyAlignment="1">
      <alignment vertical="center"/>
      <protection/>
    </xf>
    <xf numFmtId="192" fontId="9" fillId="0" borderId="0" xfId="91" applyNumberFormat="1" applyFont="1" applyAlignment="1">
      <alignment vertical="center"/>
      <protection/>
    </xf>
    <xf numFmtId="192" fontId="0" fillId="0" borderId="24" xfId="91" applyNumberFormat="1" applyFont="1" applyBorder="1" applyAlignment="1">
      <alignment horizontal="right" vertical="center"/>
      <protection/>
    </xf>
    <xf numFmtId="192" fontId="0" fillId="0" borderId="0" xfId="91" applyNumberFormat="1" applyFont="1" applyAlignment="1">
      <alignment horizontal="right" vertical="center"/>
      <protection/>
    </xf>
    <xf numFmtId="192" fontId="0" fillId="0" borderId="0" xfId="51" applyNumberFormat="1" applyFont="1" applyAlignment="1">
      <alignment horizontal="right" vertical="center"/>
    </xf>
    <xf numFmtId="192" fontId="0" fillId="0" borderId="0" xfId="94" applyNumberFormat="1" applyFont="1" applyFill="1" applyBorder="1" applyAlignment="1" quotePrefix="1">
      <alignment horizontal="right" vertical="center"/>
      <protection/>
    </xf>
    <xf numFmtId="192" fontId="0" fillId="0" borderId="14" xfId="91" applyNumberFormat="1" applyFont="1" applyBorder="1" applyAlignment="1">
      <alignment horizontal="right" vertical="center"/>
      <protection/>
    </xf>
    <xf numFmtId="192" fontId="0" fillId="0" borderId="14" xfId="51" applyNumberFormat="1" applyFont="1" applyBorder="1" applyAlignment="1">
      <alignment horizontal="right" vertical="center"/>
    </xf>
    <xf numFmtId="192" fontId="0" fillId="0" borderId="0" xfId="91" applyNumberFormat="1" applyFont="1" applyBorder="1" applyAlignment="1">
      <alignment horizontal="right" vertical="center"/>
      <protection/>
    </xf>
    <xf numFmtId="192" fontId="0" fillId="0" borderId="19" xfId="91" applyNumberFormat="1" applyFont="1" applyBorder="1" applyAlignment="1">
      <alignment horizontal="right" vertical="center"/>
      <protection/>
    </xf>
    <xf numFmtId="193" fontId="9" fillId="0" borderId="0" xfId="91" applyNumberFormat="1" applyFont="1" applyAlignment="1">
      <alignment horizontal="right" vertical="center"/>
      <protection/>
    </xf>
    <xf numFmtId="193" fontId="0" fillId="0" borderId="14" xfId="91" applyNumberFormat="1" applyFont="1" applyBorder="1" applyAlignment="1">
      <alignment horizontal="right" vertical="center"/>
      <protection/>
    </xf>
    <xf numFmtId="192" fontId="9" fillId="0" borderId="24" xfId="91" applyNumberFormat="1" applyFont="1" applyBorder="1" applyAlignment="1">
      <alignment horizontal="right" vertical="center"/>
      <protection/>
    </xf>
    <xf numFmtId="192" fontId="9" fillId="0" borderId="19" xfId="91" applyNumberFormat="1" applyFont="1" applyBorder="1" applyAlignment="1">
      <alignment horizontal="right" vertical="center"/>
      <protection/>
    </xf>
    <xf numFmtId="192" fontId="0" fillId="0" borderId="14" xfId="94" applyNumberFormat="1" applyFont="1" applyFill="1" applyBorder="1" applyAlignment="1" quotePrefix="1">
      <alignment horizontal="right" vertical="center"/>
      <protection/>
    </xf>
    <xf numFmtId="192" fontId="0" fillId="0" borderId="21" xfId="93" applyNumberFormat="1" applyFont="1" applyBorder="1" applyAlignment="1">
      <alignment horizontal="right" vertical="center"/>
      <protection/>
    </xf>
    <xf numFmtId="192" fontId="0" fillId="0" borderId="25" xfId="0" applyNumberFormat="1" applyFont="1" applyBorder="1" applyAlignment="1">
      <alignment horizontal="right" vertical="center"/>
    </xf>
    <xf numFmtId="192" fontId="0" fillId="0" borderId="0" xfId="93" applyNumberFormat="1" applyFont="1" applyBorder="1" applyAlignment="1">
      <alignment horizontal="right" vertical="center"/>
      <protection/>
    </xf>
    <xf numFmtId="192" fontId="0" fillId="0" borderId="24" xfId="93" applyNumberFormat="1" applyFont="1" applyBorder="1" applyAlignment="1">
      <alignment horizontal="right" vertical="center"/>
      <protection/>
    </xf>
    <xf numFmtId="192" fontId="0" fillId="0" borderId="10" xfId="0" applyNumberFormat="1" applyFont="1" applyBorder="1" applyAlignment="1">
      <alignment vertical="center"/>
    </xf>
    <xf numFmtId="192" fontId="17" fillId="0" borderId="24" xfId="93" applyNumberFormat="1" applyFont="1" applyBorder="1" applyAlignment="1">
      <alignment horizontal="right" vertical="center"/>
      <protection/>
    </xf>
    <xf numFmtId="192" fontId="17" fillId="0" borderId="10" xfId="0" applyNumberFormat="1" applyFont="1" applyBorder="1" applyAlignment="1">
      <alignment vertical="center"/>
    </xf>
    <xf numFmtId="192" fontId="17" fillId="0" borderId="0" xfId="93" applyNumberFormat="1" applyFont="1" applyBorder="1" applyAlignment="1">
      <alignment horizontal="right" vertical="center"/>
      <protection/>
    </xf>
    <xf numFmtId="192" fontId="0" fillId="0" borderId="19" xfId="93" applyNumberFormat="1" applyFont="1" applyBorder="1" applyAlignment="1">
      <alignment horizontal="right" vertical="center"/>
      <protection/>
    </xf>
    <xf numFmtId="192" fontId="0" fillId="0" borderId="11" xfId="0" applyNumberFormat="1" applyFont="1" applyBorder="1" applyAlignment="1">
      <alignment vertical="center"/>
    </xf>
    <xf numFmtId="192" fontId="0" fillId="0" borderId="14" xfId="93" applyNumberFormat="1" applyFont="1" applyBorder="1" applyAlignment="1">
      <alignment horizontal="right" vertical="center"/>
      <protection/>
    </xf>
    <xf numFmtId="192" fontId="9" fillId="0" borderId="21" xfId="91" applyNumberFormat="1" applyFont="1" applyBorder="1" applyAlignment="1">
      <alignment vertical="center"/>
      <protection/>
    </xf>
    <xf numFmtId="192" fontId="9" fillId="0" borderId="24" xfId="94" applyNumberFormat="1" applyFont="1" applyFill="1" applyBorder="1" applyAlignment="1" quotePrefix="1">
      <alignment horizontal="right" vertical="center"/>
      <protection/>
    </xf>
    <xf numFmtId="192" fontId="0" fillId="0" borderId="15" xfId="93" applyNumberFormat="1" applyFont="1" applyBorder="1" applyAlignment="1">
      <alignment horizontal="right" vertical="center"/>
      <protection/>
    </xf>
    <xf numFmtId="193" fontId="0" fillId="0" borderId="0" xfId="93" applyNumberFormat="1" applyFont="1" applyBorder="1" applyAlignment="1">
      <alignment horizontal="right" vertical="center"/>
      <protection/>
    </xf>
    <xf numFmtId="193" fontId="17" fillId="0" borderId="0" xfId="93" applyNumberFormat="1" applyFont="1" applyBorder="1" applyAlignment="1">
      <alignment horizontal="right" vertical="center"/>
      <protection/>
    </xf>
    <xf numFmtId="193" fontId="0" fillId="0" borderId="14" xfId="93" applyNumberFormat="1" applyFont="1" applyBorder="1" applyAlignment="1">
      <alignment horizontal="right" vertical="center"/>
      <protection/>
    </xf>
    <xf numFmtId="194" fontId="0" fillId="0" borderId="30" xfId="0" applyNumberFormat="1" applyFont="1" applyBorder="1" applyAlignment="1">
      <alignment vertical="center"/>
    </xf>
    <xf numFmtId="194" fontId="0" fillId="0" borderId="22" xfId="0" applyNumberFormat="1" applyFont="1" applyBorder="1" applyAlignment="1">
      <alignment vertical="center"/>
    </xf>
    <xf numFmtId="194" fontId="0" fillId="0" borderId="22" xfId="0" applyNumberFormat="1" applyFont="1" applyBorder="1" applyAlignment="1">
      <alignment horizontal="right" vertical="center"/>
    </xf>
    <xf numFmtId="194" fontId="17" fillId="0" borderId="22" xfId="0" applyNumberFormat="1" applyFont="1" applyBorder="1" applyAlignment="1">
      <alignment horizontal="right" vertical="center"/>
    </xf>
    <xf numFmtId="194" fontId="0" fillId="0" borderId="18" xfId="0" applyNumberFormat="1" applyFont="1" applyBorder="1" applyAlignment="1">
      <alignment vertical="center"/>
    </xf>
    <xf numFmtId="0" fontId="0" fillId="0" borderId="33" xfId="91" applyFont="1" applyBorder="1" applyAlignment="1">
      <alignment horizontal="center" vertical="center" shrinkToFit="1"/>
      <protection/>
    </xf>
    <xf numFmtId="193" fontId="0" fillId="0" borderId="0" xfId="91" applyNumberFormat="1" applyFont="1" applyAlignment="1">
      <alignment horizontal="right" vertical="center"/>
      <protection/>
    </xf>
    <xf numFmtId="0" fontId="74" fillId="0" borderId="13" xfId="0" applyFont="1" applyBorder="1" applyAlignment="1">
      <alignment horizontal="distributed" vertical="center" indent="1"/>
    </xf>
    <xf numFmtId="0" fontId="74" fillId="0" borderId="0" xfId="0" applyFont="1" applyBorder="1" applyAlignment="1">
      <alignment horizontal="distributed" vertical="center" indent="1"/>
    </xf>
    <xf numFmtId="0" fontId="74" fillId="0" borderId="23" xfId="0" applyFont="1" applyBorder="1" applyAlignment="1">
      <alignment horizontal="distributed" vertical="center" indent="1"/>
    </xf>
    <xf numFmtId="0" fontId="5" fillId="0" borderId="0" xfId="92" applyFont="1" applyAlignment="1">
      <alignment horizontal="center" vertical="center"/>
      <protection/>
    </xf>
    <xf numFmtId="0" fontId="5" fillId="0" borderId="0" xfId="92" applyFont="1" applyAlignment="1">
      <alignment horizontal="center"/>
      <protection/>
    </xf>
    <xf numFmtId="0" fontId="32" fillId="0" borderId="0" xfId="92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5" fillId="0" borderId="0" xfId="90" applyFont="1" applyAlignment="1">
      <alignment horizontal="center" vertical="center"/>
      <protection/>
    </xf>
    <xf numFmtId="0" fontId="0" fillId="0" borderId="36" xfId="92" applyFont="1" applyBorder="1" applyAlignment="1">
      <alignment horizontal="left" vertical="justify" wrapText="1"/>
      <protection/>
    </xf>
    <xf numFmtId="0" fontId="0" fillId="0" borderId="37" xfId="92" applyFont="1" applyBorder="1" applyAlignment="1">
      <alignment horizontal="left" vertical="justify"/>
      <protection/>
    </xf>
    <xf numFmtId="0" fontId="0" fillId="0" borderId="38" xfId="92" applyFont="1" applyBorder="1" applyAlignment="1">
      <alignment horizontal="left" vertical="justify"/>
      <protection/>
    </xf>
    <xf numFmtId="0" fontId="0" fillId="0" borderId="39" xfId="92" applyFont="1" applyBorder="1" applyAlignment="1">
      <alignment horizontal="left" vertical="justify"/>
      <protection/>
    </xf>
    <xf numFmtId="0" fontId="0" fillId="0" borderId="40" xfId="92" applyFont="1" applyBorder="1" applyAlignment="1">
      <alignment horizontal="left" vertical="justify"/>
      <protection/>
    </xf>
    <xf numFmtId="0" fontId="0" fillId="0" borderId="41" xfId="92" applyFont="1" applyBorder="1" applyAlignment="1">
      <alignment horizontal="left" vertical="justify"/>
      <protection/>
    </xf>
    <xf numFmtId="0" fontId="0" fillId="0" borderId="26" xfId="92" applyFont="1" applyBorder="1" applyAlignment="1">
      <alignment horizontal="center" vertical="center"/>
      <protection/>
    </xf>
    <xf numFmtId="0" fontId="0" fillId="0" borderId="27" xfId="92" applyFont="1" applyBorder="1" applyAlignment="1">
      <alignment horizontal="center" vertical="center"/>
      <protection/>
    </xf>
    <xf numFmtId="0" fontId="0" fillId="0" borderId="31" xfId="92" applyFont="1" applyBorder="1" applyAlignment="1">
      <alignment horizontal="center" vertical="center"/>
      <protection/>
    </xf>
    <xf numFmtId="0" fontId="0" fillId="0" borderId="20" xfId="92" applyFont="1" applyBorder="1" applyAlignment="1">
      <alignment horizontal="center" vertical="center"/>
      <protection/>
    </xf>
    <xf numFmtId="0" fontId="0" fillId="0" borderId="24" xfId="92" applyFont="1" applyBorder="1" applyAlignment="1">
      <alignment horizontal="center" vertical="center"/>
      <protection/>
    </xf>
    <xf numFmtId="0" fontId="0" fillId="0" borderId="19" xfId="92" applyFont="1" applyBorder="1" applyAlignment="1">
      <alignment horizontal="center" vertical="center"/>
      <protection/>
    </xf>
    <xf numFmtId="176" fontId="0" fillId="0" borderId="15" xfId="92" applyNumberFormat="1" applyFont="1" applyBorder="1" applyAlignment="1">
      <alignment horizontal="center" vertical="center"/>
      <protection/>
    </xf>
    <xf numFmtId="176" fontId="5" fillId="0" borderId="0" xfId="92" applyNumberFormat="1" applyFont="1" applyAlignment="1">
      <alignment horizontal="center" vertical="center"/>
      <protection/>
    </xf>
    <xf numFmtId="176" fontId="0" fillId="0" borderId="42" xfId="92" applyNumberFormat="1" applyFont="1" applyBorder="1" applyAlignment="1">
      <alignment horizontal="left" vertical="distributed" wrapText="1"/>
      <protection/>
    </xf>
    <xf numFmtId="176" fontId="0" fillId="0" borderId="42" xfId="92" applyNumberFormat="1" applyFont="1" applyBorder="1" applyAlignment="1">
      <alignment horizontal="left" vertical="distributed"/>
      <protection/>
    </xf>
    <xf numFmtId="176" fontId="0" fillId="0" borderId="36" xfId="92" applyNumberFormat="1" applyFont="1" applyBorder="1" applyAlignment="1">
      <alignment horizontal="left" vertical="distributed"/>
      <protection/>
    </xf>
    <xf numFmtId="176" fontId="0" fillId="0" borderId="43" xfId="92" applyNumberFormat="1" applyFont="1" applyBorder="1" applyAlignment="1">
      <alignment horizontal="left" vertical="distributed"/>
      <protection/>
    </xf>
    <xf numFmtId="176" fontId="0" fillId="0" borderId="40" xfId="92" applyNumberFormat="1" applyFont="1" applyBorder="1" applyAlignment="1">
      <alignment horizontal="left" vertical="distributed"/>
      <protection/>
    </xf>
    <xf numFmtId="0" fontId="0" fillId="0" borderId="32" xfId="92" applyFont="1" applyBorder="1" applyAlignment="1">
      <alignment horizontal="center" vertical="center"/>
      <protection/>
    </xf>
    <xf numFmtId="0" fontId="0" fillId="0" borderId="28" xfId="92" applyFont="1" applyBorder="1" applyAlignment="1">
      <alignment horizontal="center" vertical="center"/>
      <protection/>
    </xf>
    <xf numFmtId="0" fontId="15" fillId="0" borderId="14" xfId="97" applyFont="1" applyBorder="1" applyAlignment="1" applyProtection="1">
      <alignment horizontal="distributed" vertical="center"/>
      <protection/>
    </xf>
    <xf numFmtId="0" fontId="5" fillId="0" borderId="0" xfId="97" applyFont="1" applyAlignment="1" applyProtection="1">
      <alignment horizontal="center" vertical="center"/>
      <protection/>
    </xf>
    <xf numFmtId="0" fontId="7" fillId="0" borderId="32" xfId="97" applyFont="1" applyBorder="1" applyAlignment="1" applyProtection="1">
      <alignment horizontal="center" vertical="center"/>
      <protection/>
    </xf>
    <xf numFmtId="0" fontId="17" fillId="0" borderId="0" xfId="97" applyFont="1" applyAlignment="1" applyProtection="1">
      <alignment horizontal="left" vertical="center"/>
      <protection/>
    </xf>
    <xf numFmtId="0" fontId="8" fillId="0" borderId="14" xfId="97" applyFont="1" applyBorder="1" applyAlignment="1" applyProtection="1">
      <alignment horizontal="right" vertical="center"/>
      <protection/>
    </xf>
    <xf numFmtId="0" fontId="8" fillId="0" borderId="15" xfId="97" applyFont="1" applyBorder="1" applyAlignment="1" applyProtection="1">
      <alignment horizontal="right" vertical="center"/>
      <protection/>
    </xf>
    <xf numFmtId="0" fontId="15" fillId="0" borderId="29" xfId="97" applyFont="1" applyBorder="1" applyAlignment="1" applyProtection="1">
      <alignment horizontal="distributed" vertical="center"/>
      <protection/>
    </xf>
    <xf numFmtId="0" fontId="7" fillId="0" borderId="32" xfId="97" applyFont="1" applyBorder="1" applyAlignment="1">
      <alignment horizontal="center" vertical="center"/>
      <protection/>
    </xf>
    <xf numFmtId="188" fontId="9" fillId="0" borderId="0" xfId="91" applyNumberFormat="1" applyFont="1" applyBorder="1" applyAlignment="1">
      <alignment horizontal="right" vertical="center"/>
      <protection/>
    </xf>
    <xf numFmtId="188" fontId="9" fillId="0" borderId="14" xfId="91" applyNumberFormat="1" applyFont="1" applyBorder="1" applyAlignment="1">
      <alignment horizontal="right" vertical="center"/>
      <protection/>
    </xf>
    <xf numFmtId="0" fontId="0" fillId="0" borderId="25" xfId="91" applyFont="1" applyBorder="1" applyAlignment="1">
      <alignment horizontal="center" vertical="center"/>
      <protection/>
    </xf>
    <xf numFmtId="0" fontId="0" fillId="0" borderId="10" xfId="91" applyFont="1" applyBorder="1" applyAlignment="1">
      <alignment horizontal="center" vertical="center"/>
      <protection/>
    </xf>
    <xf numFmtId="0" fontId="0" fillId="0" borderId="11" xfId="91" applyFont="1" applyBorder="1" applyAlignment="1">
      <alignment horizontal="center" vertical="center"/>
      <protection/>
    </xf>
    <xf numFmtId="0" fontId="0" fillId="0" borderId="30" xfId="91" applyFont="1" applyBorder="1" applyAlignment="1">
      <alignment vertical="center" textRotation="255"/>
      <protection/>
    </xf>
    <xf numFmtId="0" fontId="0" fillId="0" borderId="22" xfId="0" applyFont="1" applyBorder="1" applyAlignment="1">
      <alignment vertical="center" textRotation="255"/>
    </xf>
    <xf numFmtId="0" fontId="5" fillId="0" borderId="0" xfId="91" applyFont="1" applyAlignment="1">
      <alignment horizontal="right" vertical="center"/>
      <protection/>
    </xf>
    <xf numFmtId="0" fontId="0" fillId="0" borderId="36" xfId="91" applyFont="1" applyBorder="1" applyAlignment="1">
      <alignment horizontal="left" vertical="justify" wrapText="1"/>
      <protection/>
    </xf>
    <xf numFmtId="0" fontId="0" fillId="0" borderId="37" xfId="91" applyFont="1" applyBorder="1" applyAlignment="1">
      <alignment horizontal="left" vertical="justify"/>
      <protection/>
    </xf>
    <xf numFmtId="0" fontId="0" fillId="0" borderId="40" xfId="91" applyFont="1" applyBorder="1" applyAlignment="1">
      <alignment horizontal="left" vertical="justify"/>
      <protection/>
    </xf>
    <xf numFmtId="0" fontId="0" fillId="0" borderId="41" xfId="91" applyFont="1" applyBorder="1" applyAlignment="1">
      <alignment horizontal="left" vertical="justify"/>
      <protection/>
    </xf>
    <xf numFmtId="0" fontId="9" fillId="0" borderId="0" xfId="91" applyFont="1" applyBorder="1" applyAlignment="1">
      <alignment horizontal="center" vertical="center"/>
      <protection/>
    </xf>
    <xf numFmtId="0" fontId="9" fillId="0" borderId="14" xfId="91" applyFont="1" applyBorder="1" applyAlignment="1">
      <alignment horizontal="center" vertical="center"/>
      <protection/>
    </xf>
    <xf numFmtId="0" fontId="9" fillId="0" borderId="13" xfId="91" applyFont="1" applyBorder="1" applyAlignment="1">
      <alignment horizontal="center" vertical="center"/>
      <protection/>
    </xf>
    <xf numFmtId="0" fontId="9" fillId="0" borderId="16" xfId="91" applyFont="1" applyBorder="1" applyAlignment="1">
      <alignment horizontal="center" vertical="center"/>
      <protection/>
    </xf>
    <xf numFmtId="0" fontId="9" fillId="0" borderId="22" xfId="91" applyFont="1" applyBorder="1" applyAlignment="1">
      <alignment horizontal="center" vertical="center"/>
      <protection/>
    </xf>
    <xf numFmtId="0" fontId="9" fillId="0" borderId="23" xfId="91" applyFont="1" applyBorder="1" applyAlignment="1">
      <alignment horizontal="center" vertical="center"/>
      <protection/>
    </xf>
    <xf numFmtId="0" fontId="9" fillId="0" borderId="44" xfId="91" applyFont="1" applyBorder="1" applyAlignment="1">
      <alignment horizontal="center" vertical="center"/>
      <protection/>
    </xf>
    <xf numFmtId="0" fontId="9" fillId="0" borderId="18" xfId="91" applyFont="1" applyBorder="1" applyAlignment="1">
      <alignment horizontal="center" vertical="center"/>
      <protection/>
    </xf>
    <xf numFmtId="0" fontId="5" fillId="0" borderId="0" xfId="91" applyFont="1" applyAlignment="1">
      <alignment horizontal="left" vertical="center"/>
      <protection/>
    </xf>
    <xf numFmtId="0" fontId="5" fillId="0" borderId="0" xfId="91" applyFont="1" applyAlignment="1">
      <alignment horizontal="center" vertical="center"/>
      <protection/>
    </xf>
    <xf numFmtId="0" fontId="9" fillId="0" borderId="17" xfId="91" applyFont="1" applyBorder="1" applyAlignment="1">
      <alignment horizontal="center" vertical="center" wrapText="1"/>
      <protection/>
    </xf>
    <xf numFmtId="0" fontId="9" fillId="0" borderId="19" xfId="91" applyFont="1" applyBorder="1" applyAlignment="1">
      <alignment horizontal="center"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36" xfId="91" applyFont="1" applyBorder="1" applyAlignment="1">
      <alignment horizontal="left" vertical="justify" wrapText="1"/>
      <protection/>
    </xf>
    <xf numFmtId="0" fontId="0" fillId="0" borderId="26" xfId="91" applyFont="1" applyBorder="1" applyAlignment="1">
      <alignment horizontal="center" vertical="center"/>
      <protection/>
    </xf>
    <xf numFmtId="0" fontId="0" fillId="0" borderId="20" xfId="91" applyFont="1" applyBorder="1" applyAlignment="1">
      <alignment horizontal="center" vertical="center"/>
      <protection/>
    </xf>
    <xf numFmtId="0" fontId="0" fillId="0" borderId="26" xfId="91" applyFont="1" applyBorder="1" applyAlignment="1">
      <alignment horizontal="center" vertical="center"/>
      <protection/>
    </xf>
    <xf numFmtId="49" fontId="0" fillId="0" borderId="26" xfId="91" applyNumberFormat="1" applyFont="1" applyBorder="1" applyAlignment="1">
      <alignment horizontal="center" vertical="center"/>
      <protection/>
    </xf>
    <xf numFmtId="49" fontId="0" fillId="0" borderId="26" xfId="91" applyNumberFormat="1" applyFont="1" applyBorder="1" applyAlignment="1">
      <alignment horizontal="center" vertical="center"/>
      <protection/>
    </xf>
    <xf numFmtId="49" fontId="0" fillId="0" borderId="27" xfId="91" applyNumberFormat="1" applyFont="1" applyBorder="1" applyAlignment="1">
      <alignment horizontal="center" vertical="center"/>
      <protection/>
    </xf>
    <xf numFmtId="0" fontId="9" fillId="0" borderId="12" xfId="91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/>
    </xf>
    <xf numFmtId="0" fontId="0" fillId="0" borderId="33" xfId="92" applyFont="1" applyBorder="1" applyAlignment="1">
      <alignment horizontal="center" vertical="center" shrinkToFit="1"/>
      <protection/>
    </xf>
    <xf numFmtId="0" fontId="0" fillId="0" borderId="34" xfId="92" applyFont="1" applyBorder="1" applyAlignment="1">
      <alignment horizontal="center" vertical="center" shrinkToFit="1"/>
      <protection/>
    </xf>
    <xf numFmtId="0" fontId="0" fillId="0" borderId="29" xfId="92" applyFont="1" applyBorder="1" applyAlignment="1">
      <alignment horizontal="center" vertical="center" shrinkToFit="1"/>
      <protection/>
    </xf>
    <xf numFmtId="0" fontId="2" fillId="0" borderId="0" xfId="92" applyFont="1" applyAlignment="1">
      <alignment horizontal="center" vertical="center"/>
      <protection/>
    </xf>
    <xf numFmtId="0" fontId="0" fillId="0" borderId="0" xfId="92" applyFont="1" applyBorder="1" applyAlignment="1">
      <alignment horizontal="distributed" vertical="center"/>
      <protection/>
    </xf>
    <xf numFmtId="0" fontId="0" fillId="0" borderId="22" xfId="92" applyFont="1" applyBorder="1" applyAlignment="1">
      <alignment horizontal="distributed" vertical="center"/>
      <protection/>
    </xf>
    <xf numFmtId="176" fontId="0" fillId="0" borderId="0" xfId="92" applyNumberFormat="1" applyFont="1" applyBorder="1" applyAlignment="1">
      <alignment horizontal="center" vertical="center"/>
      <protection/>
    </xf>
    <xf numFmtId="0" fontId="0" fillId="0" borderId="0" xfId="92" applyFont="1" applyAlignment="1">
      <alignment horizontal="right" vertical="center"/>
      <protection/>
    </xf>
    <xf numFmtId="0" fontId="5" fillId="0" borderId="0" xfId="0" applyFont="1" applyAlignment="1">
      <alignment vertical="center"/>
    </xf>
    <xf numFmtId="176" fontId="0" fillId="0" borderId="13" xfId="92" applyNumberFormat="1" applyFont="1" applyBorder="1" applyAlignment="1">
      <alignment horizontal="center" vertical="center" shrinkToFit="1"/>
      <protection/>
    </xf>
    <xf numFmtId="176" fontId="0" fillId="0" borderId="16" xfId="92" applyNumberFormat="1" applyFont="1" applyBorder="1" applyAlignment="1">
      <alignment horizontal="center" vertical="center" shrinkToFit="1"/>
      <protection/>
    </xf>
    <xf numFmtId="176" fontId="0" fillId="0" borderId="0" xfId="92" applyNumberFormat="1" applyFont="1" applyBorder="1" applyAlignment="1">
      <alignment horizontal="center" vertical="center" shrinkToFit="1"/>
      <protection/>
    </xf>
    <xf numFmtId="176" fontId="0" fillId="0" borderId="22" xfId="92" applyNumberFormat="1" applyFont="1" applyBorder="1" applyAlignment="1">
      <alignment horizontal="center" vertical="center" shrinkToFit="1"/>
      <protection/>
    </xf>
    <xf numFmtId="176" fontId="0" fillId="0" borderId="14" xfId="92" applyNumberFormat="1" applyFont="1" applyBorder="1" applyAlignment="1">
      <alignment horizontal="center" vertical="center" shrinkToFit="1"/>
      <protection/>
    </xf>
    <xf numFmtId="176" fontId="0" fillId="0" borderId="18" xfId="92" applyNumberFormat="1" applyFont="1" applyBorder="1" applyAlignment="1">
      <alignment horizontal="center" vertical="center" shrinkToFit="1"/>
      <protection/>
    </xf>
    <xf numFmtId="0" fontId="0" fillId="0" borderId="17" xfId="92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7" xfId="92" applyFont="1" applyBorder="1" applyAlignment="1">
      <alignment horizontal="center" vertical="center" shrinkToFit="1"/>
      <protection/>
    </xf>
    <xf numFmtId="0" fontId="0" fillId="0" borderId="32" xfId="0" applyFont="1" applyBorder="1" applyAlignment="1">
      <alignment horizontal="center" vertical="center" shrinkToFit="1"/>
    </xf>
    <xf numFmtId="0" fontId="0" fillId="0" borderId="25" xfId="93" applyFont="1" applyBorder="1" applyAlignment="1">
      <alignment horizontal="center" vertical="center" textRotation="255"/>
      <protection/>
    </xf>
    <xf numFmtId="0" fontId="0" fillId="0" borderId="10" xfId="93" applyFont="1" applyBorder="1" applyAlignment="1">
      <alignment horizontal="center" vertical="center" textRotation="255"/>
      <protection/>
    </xf>
    <xf numFmtId="0" fontId="0" fillId="0" borderId="11" xfId="93" applyFont="1" applyBorder="1" applyAlignment="1">
      <alignment horizontal="center" vertical="center" textRotation="255"/>
      <protection/>
    </xf>
    <xf numFmtId="0" fontId="0" fillId="0" borderId="0" xfId="93" applyFont="1" applyBorder="1" applyAlignment="1">
      <alignment horizontal="center" vertical="center"/>
      <protection/>
    </xf>
    <xf numFmtId="0" fontId="0" fillId="0" borderId="25" xfId="93" applyFont="1" applyBorder="1" applyAlignment="1">
      <alignment horizontal="center" vertical="center"/>
      <protection/>
    </xf>
    <xf numFmtId="0" fontId="0" fillId="0" borderId="10" xfId="93" applyFont="1" applyBorder="1" applyAlignment="1">
      <alignment horizontal="center" vertical="center"/>
      <protection/>
    </xf>
    <xf numFmtId="0" fontId="0" fillId="0" borderId="11" xfId="93" applyFont="1" applyBorder="1" applyAlignment="1">
      <alignment horizontal="center" vertical="center"/>
      <protection/>
    </xf>
    <xf numFmtId="0" fontId="0" fillId="0" borderId="27" xfId="93" applyFont="1" applyBorder="1" applyAlignment="1">
      <alignment horizontal="center" vertical="center"/>
      <protection/>
    </xf>
    <xf numFmtId="0" fontId="0" fillId="0" borderId="32" xfId="93" applyFont="1" applyBorder="1" applyAlignment="1">
      <alignment horizontal="center" vertical="center"/>
      <protection/>
    </xf>
    <xf numFmtId="0" fontId="0" fillId="0" borderId="28" xfId="93" applyFont="1" applyBorder="1" applyAlignment="1">
      <alignment horizontal="center" vertical="center"/>
      <protection/>
    </xf>
    <xf numFmtId="0" fontId="5" fillId="0" borderId="0" xfId="93" applyFont="1" applyAlignment="1">
      <alignment horizontal="center" vertical="center"/>
      <protection/>
    </xf>
    <xf numFmtId="0" fontId="0" fillId="0" borderId="36" xfId="93" applyFont="1" applyBorder="1" applyAlignment="1">
      <alignment horizontal="left" vertical="distributed" wrapText="1"/>
      <protection/>
    </xf>
    <xf numFmtId="0" fontId="0" fillId="0" borderId="38" xfId="93" applyFont="1" applyBorder="1" applyAlignment="1">
      <alignment horizontal="left" vertical="distributed"/>
      <protection/>
    </xf>
    <xf numFmtId="0" fontId="0" fillId="0" borderId="40" xfId="93" applyFont="1" applyBorder="1" applyAlignment="1">
      <alignment horizontal="left" vertical="distributed"/>
      <protection/>
    </xf>
    <xf numFmtId="58" fontId="0" fillId="0" borderId="27" xfId="93" applyNumberFormat="1" applyFont="1" applyBorder="1" applyAlignment="1">
      <alignment horizontal="center" vertical="center"/>
      <protection/>
    </xf>
    <xf numFmtId="0" fontId="0" fillId="0" borderId="32" xfId="93" applyFont="1" applyBorder="1" applyAlignment="1">
      <alignment vertical="center"/>
      <protection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36" xfId="0" applyNumberFormat="1" applyFill="1" applyBorder="1" applyAlignment="1">
      <alignment horizontal="left" vertical="distributed" wrapText="1"/>
    </xf>
    <xf numFmtId="176" fontId="0" fillId="0" borderId="40" xfId="0" applyNumberFormat="1" applyFont="1" applyFill="1" applyBorder="1" applyAlignment="1">
      <alignment horizontal="left" vertical="distributed"/>
    </xf>
    <xf numFmtId="176" fontId="0" fillId="0" borderId="12" xfId="95" applyNumberFormat="1" applyFont="1" applyFill="1" applyBorder="1" applyAlignment="1">
      <alignment horizontal="center" vertical="center" wrapText="1"/>
      <protection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 wrapText="1"/>
    </xf>
    <xf numFmtId="0" fontId="5" fillId="0" borderId="0" xfId="96" applyFont="1" applyAlignment="1">
      <alignment horizontal="center" vertical="center"/>
      <protection/>
    </xf>
    <xf numFmtId="0" fontId="18" fillId="0" borderId="36" xfId="96" applyFont="1" applyBorder="1" applyAlignment="1">
      <alignment horizontal="left" vertical="distributed" wrapText="1"/>
      <protection/>
    </xf>
    <xf numFmtId="0" fontId="18" fillId="0" borderId="40" xfId="96" applyFont="1" applyBorder="1" applyAlignment="1">
      <alignment horizontal="left" vertical="distributed"/>
      <protection/>
    </xf>
    <xf numFmtId="0" fontId="18" fillId="0" borderId="12" xfId="96" applyFont="1" applyBorder="1" applyAlignment="1">
      <alignment horizontal="center" vertical="center"/>
      <protection/>
    </xf>
    <xf numFmtId="0" fontId="18" fillId="0" borderId="11" xfId="96" applyFont="1" applyBorder="1" applyAlignment="1">
      <alignment horizontal="center" vertical="center"/>
      <protection/>
    </xf>
    <xf numFmtId="0" fontId="18" fillId="0" borderId="17" xfId="96" applyFont="1" applyBorder="1" applyAlignment="1">
      <alignment horizontal="center" vertical="center"/>
      <protection/>
    </xf>
    <xf numFmtId="0" fontId="18" fillId="0" borderId="19" xfId="96" applyFont="1" applyBorder="1" applyAlignment="1">
      <alignment horizontal="center" vertical="center"/>
      <protection/>
    </xf>
    <xf numFmtId="0" fontId="5" fillId="0" borderId="0" xfId="91" applyFont="1" applyFill="1" applyAlignment="1">
      <alignment horizontal="center" vertical="center"/>
      <protection/>
    </xf>
    <xf numFmtId="184" fontId="7" fillId="0" borderId="0" xfId="91" applyNumberFormat="1" applyFont="1" applyFill="1" applyAlignment="1">
      <alignment horizontal="right" vertical="center"/>
      <protection/>
    </xf>
    <xf numFmtId="184" fontId="7" fillId="0" borderId="22" xfId="91" applyNumberFormat="1" applyFont="1" applyFill="1" applyBorder="1" applyAlignment="1">
      <alignment horizontal="right" vertical="center"/>
      <protection/>
    </xf>
    <xf numFmtId="184" fontId="7" fillId="0" borderId="14" xfId="91" applyNumberFormat="1" applyFont="1" applyFill="1" applyBorder="1" applyAlignment="1">
      <alignment horizontal="right" vertical="center"/>
      <protection/>
    </xf>
    <xf numFmtId="184" fontId="7" fillId="0" borderId="18" xfId="91" applyNumberFormat="1" applyFont="1" applyFill="1" applyBorder="1" applyAlignment="1">
      <alignment horizontal="right" vertical="center"/>
      <protection/>
    </xf>
    <xf numFmtId="184" fontId="15" fillId="0" borderId="15" xfId="91" applyNumberFormat="1" applyFont="1" applyFill="1" applyBorder="1" applyAlignment="1">
      <alignment horizontal="right" vertical="center"/>
      <protection/>
    </xf>
    <xf numFmtId="184" fontId="15" fillId="0" borderId="30" xfId="91" applyNumberFormat="1" applyFont="1" applyFill="1" applyBorder="1" applyAlignment="1">
      <alignment horizontal="right" vertical="center"/>
      <protection/>
    </xf>
    <xf numFmtId="38" fontId="15" fillId="0" borderId="14" xfId="51" applyFont="1" applyFill="1" applyBorder="1" applyAlignment="1">
      <alignment horizontal="right" vertical="center"/>
    </xf>
    <xf numFmtId="176" fontId="7" fillId="0" borderId="24" xfId="91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176" fontId="7" fillId="0" borderId="19" xfId="91" applyNumberFormat="1" applyFont="1" applyFill="1" applyBorder="1" applyAlignment="1">
      <alignment horizontal="right" vertical="center"/>
      <protection/>
    </xf>
    <xf numFmtId="0" fontId="0" fillId="0" borderId="14" xfId="0" applyFont="1" applyBorder="1" applyAlignment="1">
      <alignment horizontal="right" vertical="center"/>
    </xf>
    <xf numFmtId="176" fontId="7" fillId="0" borderId="0" xfId="91" applyNumberFormat="1" applyFont="1" applyFill="1" applyBorder="1" applyAlignment="1">
      <alignment horizontal="right" vertical="center"/>
      <protection/>
    </xf>
    <xf numFmtId="38" fontId="15" fillId="0" borderId="15" xfId="51" applyFont="1" applyFill="1" applyBorder="1" applyAlignment="1">
      <alignment horizontal="right" vertical="center"/>
    </xf>
    <xf numFmtId="38" fontId="15" fillId="0" borderId="21" xfId="51" applyFont="1" applyFill="1" applyBorder="1" applyAlignment="1">
      <alignment horizontal="right" vertical="center"/>
    </xf>
    <xf numFmtId="38" fontId="15" fillId="0" borderId="30" xfId="51" applyFont="1" applyFill="1" applyBorder="1" applyAlignment="1">
      <alignment horizontal="right" vertical="center"/>
    </xf>
    <xf numFmtId="38" fontId="15" fillId="0" borderId="19" xfId="51" applyFont="1" applyFill="1" applyBorder="1" applyAlignment="1">
      <alignment horizontal="right" vertical="center"/>
    </xf>
    <xf numFmtId="38" fontId="15" fillId="0" borderId="18" xfId="51" applyFont="1" applyFill="1" applyBorder="1" applyAlignment="1">
      <alignment horizontal="right" vertical="center"/>
    </xf>
    <xf numFmtId="0" fontId="7" fillId="0" borderId="20" xfId="91" applyFont="1" applyFill="1" applyBorder="1" applyAlignment="1">
      <alignment horizontal="center" vertical="center" shrinkToFit="1"/>
      <protection/>
    </xf>
    <xf numFmtId="0" fontId="7" fillId="0" borderId="33" xfId="91" applyFont="1" applyFill="1" applyBorder="1" applyAlignment="1">
      <alignment horizontal="center" vertical="center" shrinkToFit="1"/>
      <protection/>
    </xf>
    <xf numFmtId="38" fontId="7" fillId="0" borderId="24" xfId="51" applyFont="1" applyFill="1" applyBorder="1" applyAlignment="1">
      <alignment horizontal="right" vertical="center"/>
    </xf>
    <xf numFmtId="38" fontId="7" fillId="0" borderId="22" xfId="51" applyFont="1" applyFill="1" applyBorder="1" applyAlignment="1">
      <alignment horizontal="right" vertical="center"/>
    </xf>
    <xf numFmtId="38" fontId="7" fillId="0" borderId="0" xfId="51" applyFont="1" applyFill="1" applyBorder="1" applyAlignment="1">
      <alignment horizontal="right" vertical="center"/>
    </xf>
    <xf numFmtId="0" fontId="9" fillId="0" borderId="15" xfId="91" applyFont="1" applyFill="1" applyBorder="1" applyAlignment="1">
      <alignment horizontal="distributed" vertical="center"/>
      <protection/>
    </xf>
    <xf numFmtId="0" fontId="9" fillId="0" borderId="30" xfId="91" applyFont="1" applyFill="1" applyBorder="1" applyAlignment="1">
      <alignment horizontal="distributed" vertical="center"/>
      <protection/>
    </xf>
    <xf numFmtId="38" fontId="15" fillId="0" borderId="25" xfId="51" applyFont="1" applyFill="1" applyBorder="1" applyAlignment="1">
      <alignment horizontal="right" vertical="center"/>
    </xf>
    <xf numFmtId="0" fontId="0" fillId="0" borderId="0" xfId="91" applyFont="1" applyFill="1" applyBorder="1" applyAlignment="1">
      <alignment horizontal="distributed" vertical="center"/>
      <protection/>
    </xf>
    <xf numFmtId="38" fontId="7" fillId="0" borderId="10" xfId="51" applyFont="1" applyFill="1" applyBorder="1" applyAlignment="1">
      <alignment horizontal="right" vertical="center"/>
    </xf>
    <xf numFmtId="38" fontId="15" fillId="0" borderId="0" xfId="51" applyFont="1" applyFill="1" applyBorder="1" applyAlignment="1">
      <alignment horizontal="right" vertical="center"/>
    </xf>
    <xf numFmtId="38" fontId="15" fillId="0" borderId="22" xfId="51" applyFont="1" applyFill="1" applyBorder="1" applyAlignment="1">
      <alignment horizontal="right" vertical="center"/>
    </xf>
    <xf numFmtId="0" fontId="0" fillId="0" borderId="21" xfId="91" applyFont="1" applyFill="1" applyBorder="1" applyAlignment="1">
      <alignment horizontal="center" vertical="center"/>
      <protection/>
    </xf>
    <xf numFmtId="0" fontId="0" fillId="0" borderId="15" xfId="91" applyFont="1" applyFill="1" applyBorder="1" applyAlignment="1">
      <alignment horizontal="center" vertical="center"/>
      <protection/>
    </xf>
    <xf numFmtId="0" fontId="0" fillId="0" borderId="30" xfId="91" applyFont="1" applyFill="1" applyBorder="1" applyAlignment="1">
      <alignment horizontal="center" vertical="center"/>
      <protection/>
    </xf>
    <xf numFmtId="0" fontId="9" fillId="0" borderId="21" xfId="91" applyFont="1" applyFill="1" applyBorder="1" applyAlignment="1">
      <alignment horizontal="center" vertical="center"/>
      <protection/>
    </xf>
    <xf numFmtId="0" fontId="9" fillId="0" borderId="30" xfId="91" applyFont="1" applyFill="1" applyBorder="1" applyAlignment="1">
      <alignment horizontal="center" vertical="center"/>
      <protection/>
    </xf>
    <xf numFmtId="0" fontId="9" fillId="0" borderId="24" xfId="91" applyFont="1" applyFill="1" applyBorder="1" applyAlignment="1">
      <alignment horizontal="center" vertical="center"/>
      <protection/>
    </xf>
    <xf numFmtId="0" fontId="9" fillId="0" borderId="22" xfId="91" applyFont="1" applyFill="1" applyBorder="1" applyAlignment="1">
      <alignment horizontal="center" vertical="center"/>
      <protection/>
    </xf>
    <xf numFmtId="0" fontId="9" fillId="0" borderId="19" xfId="91" applyFont="1" applyFill="1" applyBorder="1" applyAlignment="1">
      <alignment horizontal="center" vertical="center"/>
      <protection/>
    </xf>
    <xf numFmtId="0" fontId="9" fillId="0" borderId="18" xfId="91" applyFont="1" applyFill="1" applyBorder="1" applyAlignment="1">
      <alignment horizontal="center" vertical="center"/>
      <protection/>
    </xf>
    <xf numFmtId="0" fontId="9" fillId="0" borderId="0" xfId="91" applyFont="1" applyFill="1" applyAlignment="1">
      <alignment horizontal="distributed" vertical="center"/>
      <protection/>
    </xf>
    <xf numFmtId="38" fontId="15" fillId="0" borderId="10" xfId="51" applyFont="1" applyFill="1" applyBorder="1" applyAlignment="1">
      <alignment horizontal="right" vertical="center"/>
    </xf>
    <xf numFmtId="0" fontId="0" fillId="0" borderId="25" xfId="91" applyFont="1" applyFill="1" applyBorder="1" applyAlignment="1">
      <alignment horizontal="center" vertical="center"/>
      <protection/>
    </xf>
    <xf numFmtId="0" fontId="0" fillId="0" borderId="11" xfId="91" applyFont="1" applyFill="1" applyBorder="1" applyAlignment="1">
      <alignment horizontal="center" vertical="center"/>
      <protection/>
    </xf>
    <xf numFmtId="0" fontId="0" fillId="0" borderId="19" xfId="91" applyFont="1" applyFill="1" applyBorder="1" applyAlignment="1">
      <alignment horizontal="center" vertical="center"/>
      <protection/>
    </xf>
    <xf numFmtId="0" fontId="0" fillId="0" borderId="24" xfId="91" applyFont="1" applyFill="1" applyBorder="1" applyAlignment="1">
      <alignment horizontal="center" vertical="center"/>
      <protection/>
    </xf>
    <xf numFmtId="0" fontId="0" fillId="0" borderId="22" xfId="91" applyFont="1" applyFill="1" applyBorder="1" applyAlignment="1">
      <alignment horizontal="center" vertical="center"/>
      <protection/>
    </xf>
    <xf numFmtId="0" fontId="0" fillId="0" borderId="18" xfId="91" applyFont="1" applyFill="1" applyBorder="1" applyAlignment="1">
      <alignment horizontal="center" vertical="center"/>
      <protection/>
    </xf>
    <xf numFmtId="0" fontId="18" fillId="0" borderId="19" xfId="91" applyFont="1" applyFill="1" applyBorder="1" applyAlignment="1">
      <alignment horizontal="left" vertical="center"/>
      <protection/>
    </xf>
    <xf numFmtId="0" fontId="18" fillId="0" borderId="18" xfId="91" applyFont="1" applyFill="1" applyBorder="1" applyAlignment="1">
      <alignment horizontal="left" vertical="center"/>
      <protection/>
    </xf>
    <xf numFmtId="38" fontId="15" fillId="0" borderId="0" xfId="51" applyFont="1" applyFill="1" applyAlignment="1">
      <alignment horizontal="right" vertical="center"/>
    </xf>
    <xf numFmtId="0" fontId="0" fillId="0" borderId="0" xfId="91" applyFont="1" applyFill="1" applyAlignment="1">
      <alignment horizontal="distributed" vertical="center"/>
      <protection/>
    </xf>
    <xf numFmtId="38" fontId="7" fillId="0" borderId="0" xfId="51" applyFont="1" applyFill="1" applyAlignment="1">
      <alignment horizontal="right" vertical="center"/>
    </xf>
    <xf numFmtId="0" fontId="8" fillId="0" borderId="0" xfId="91" applyFont="1" applyFill="1" applyAlignment="1">
      <alignment horizontal="distributed" vertical="center"/>
      <protection/>
    </xf>
    <xf numFmtId="0" fontId="7" fillId="0" borderId="26" xfId="91" applyFont="1" applyFill="1" applyBorder="1" applyAlignment="1">
      <alignment horizontal="center" vertical="center"/>
      <protection/>
    </xf>
    <xf numFmtId="0" fontId="7" fillId="0" borderId="27" xfId="91" applyFont="1" applyFill="1" applyBorder="1" applyAlignment="1">
      <alignment horizontal="center" vertical="center"/>
      <protection/>
    </xf>
    <xf numFmtId="0" fontId="7" fillId="0" borderId="32" xfId="91" applyFont="1" applyFill="1" applyBorder="1" applyAlignment="1">
      <alignment horizontal="center" vertical="center"/>
      <protection/>
    </xf>
    <xf numFmtId="176" fontId="15" fillId="0" borderId="21" xfId="91" applyNumberFormat="1" applyFont="1" applyFill="1" applyBorder="1" applyAlignment="1">
      <alignment horizontal="right" vertical="center"/>
      <protection/>
    </xf>
    <xf numFmtId="0" fontId="9" fillId="0" borderId="15" xfId="0" applyFont="1" applyBorder="1" applyAlignment="1">
      <alignment horizontal="right" vertical="center"/>
    </xf>
    <xf numFmtId="0" fontId="0" fillId="0" borderId="42" xfId="91" applyFont="1" applyFill="1" applyBorder="1" applyAlignment="1">
      <alignment horizontal="left" vertical="justify" wrapText="1"/>
      <protection/>
    </xf>
    <xf numFmtId="0" fontId="0" fillId="0" borderId="36" xfId="91" applyFont="1" applyFill="1" applyBorder="1" applyAlignment="1">
      <alignment horizontal="left" vertical="justify"/>
      <protection/>
    </xf>
    <xf numFmtId="0" fontId="0" fillId="0" borderId="43" xfId="91" applyFont="1" applyFill="1" applyBorder="1" applyAlignment="1">
      <alignment horizontal="left" vertical="justify"/>
      <protection/>
    </xf>
    <xf numFmtId="0" fontId="0" fillId="0" borderId="40" xfId="91" applyFont="1" applyFill="1" applyBorder="1" applyAlignment="1">
      <alignment horizontal="left" vertical="justify"/>
      <protection/>
    </xf>
    <xf numFmtId="0" fontId="0" fillId="0" borderId="26" xfId="91" applyFont="1" applyFill="1" applyBorder="1" applyAlignment="1">
      <alignment horizontal="center" vertical="center"/>
      <protection/>
    </xf>
    <xf numFmtId="0" fontId="0" fillId="0" borderId="27" xfId="91" applyFont="1" applyFill="1" applyBorder="1" applyAlignment="1">
      <alignment horizontal="center" vertical="center"/>
      <protection/>
    </xf>
    <xf numFmtId="0" fontId="0" fillId="0" borderId="32" xfId="91" applyFont="1" applyFill="1" applyBorder="1" applyAlignment="1">
      <alignment horizontal="center" vertical="center"/>
      <protection/>
    </xf>
    <xf numFmtId="0" fontId="9" fillId="0" borderId="14" xfId="91" applyFont="1" applyFill="1" applyBorder="1" applyAlignment="1">
      <alignment horizontal="distributed" vertical="center"/>
      <protection/>
    </xf>
    <xf numFmtId="38" fontId="15" fillId="0" borderId="11" xfId="51" applyFont="1" applyFill="1" applyBorder="1" applyAlignment="1">
      <alignment horizontal="right" vertical="center"/>
    </xf>
    <xf numFmtId="181" fontId="7" fillId="0" borderId="0" xfId="91" applyNumberFormat="1" applyFont="1" applyFill="1" applyBorder="1" applyAlignment="1">
      <alignment horizontal="right" vertical="center"/>
      <protection/>
    </xf>
    <xf numFmtId="181" fontId="7" fillId="0" borderId="22" xfId="91" applyNumberFormat="1" applyFont="1" applyFill="1" applyBorder="1" applyAlignment="1">
      <alignment horizontal="right" vertical="center"/>
      <protection/>
    </xf>
    <xf numFmtId="176" fontId="15" fillId="0" borderId="24" xfId="91" applyNumberFormat="1" applyFont="1" applyFill="1" applyBorder="1" applyAlignment="1">
      <alignment horizontal="right" vertical="center"/>
      <protection/>
    </xf>
    <xf numFmtId="176" fontId="15" fillId="0" borderId="0" xfId="91" applyNumberFormat="1" applyFont="1" applyFill="1" applyBorder="1" applyAlignment="1">
      <alignment horizontal="right" vertical="center"/>
      <protection/>
    </xf>
    <xf numFmtId="181" fontId="15" fillId="0" borderId="15" xfId="91" applyNumberFormat="1" applyFont="1" applyFill="1" applyBorder="1" applyAlignment="1">
      <alignment horizontal="right" vertical="center"/>
      <protection/>
    </xf>
    <xf numFmtId="176" fontId="15" fillId="0" borderId="15" xfId="91" applyNumberFormat="1" applyFont="1" applyFill="1" applyBorder="1" applyAlignment="1">
      <alignment horizontal="right" vertical="center"/>
      <protection/>
    </xf>
    <xf numFmtId="181" fontId="7" fillId="0" borderId="14" xfId="91" applyNumberFormat="1" applyFont="1" applyFill="1" applyBorder="1" applyAlignment="1">
      <alignment horizontal="right" vertical="center"/>
      <protection/>
    </xf>
    <xf numFmtId="181" fontId="7" fillId="0" borderId="18" xfId="91" applyNumberFormat="1" applyFont="1" applyFill="1" applyBorder="1" applyAlignment="1">
      <alignment horizontal="right" vertical="center"/>
      <protection/>
    </xf>
    <xf numFmtId="0" fontId="0" fillId="0" borderId="14" xfId="91" applyFont="1" applyFill="1" applyBorder="1" applyAlignment="1">
      <alignment horizontal="distributed" vertical="center"/>
      <protection/>
    </xf>
    <xf numFmtId="176" fontId="7" fillId="0" borderId="14" xfId="91" applyNumberFormat="1" applyFont="1" applyFill="1" applyBorder="1" applyAlignment="1">
      <alignment horizontal="right" vertical="center"/>
      <protection/>
    </xf>
    <xf numFmtId="0" fontId="0" fillId="0" borderId="42" xfId="91" applyFont="1" applyFill="1" applyBorder="1" applyAlignment="1">
      <alignment horizontal="left" vertical="justify"/>
      <protection/>
    </xf>
    <xf numFmtId="0" fontId="0" fillId="0" borderId="45" xfId="91" applyFont="1" applyFill="1" applyBorder="1" applyAlignment="1">
      <alignment horizontal="left" vertical="justify"/>
      <protection/>
    </xf>
    <xf numFmtId="0" fontId="0" fillId="0" borderId="38" xfId="91" applyFont="1" applyFill="1" applyBorder="1" applyAlignment="1">
      <alignment horizontal="left" vertical="justify"/>
      <protection/>
    </xf>
    <xf numFmtId="0" fontId="0" fillId="0" borderId="28" xfId="91" applyFont="1" applyFill="1" applyBorder="1" applyAlignment="1">
      <alignment horizontal="center" vertical="center"/>
      <protection/>
    </xf>
    <xf numFmtId="0" fontId="9" fillId="0" borderId="25" xfId="91" applyFont="1" applyFill="1" applyBorder="1" applyAlignment="1">
      <alignment horizontal="center" vertical="center"/>
      <protection/>
    </xf>
    <xf numFmtId="0" fontId="9" fillId="0" borderId="10" xfId="91" applyFont="1" applyFill="1" applyBorder="1" applyAlignment="1">
      <alignment horizontal="center" vertical="center"/>
      <protection/>
    </xf>
    <xf numFmtId="0" fontId="9" fillId="0" borderId="11" xfId="91" applyFont="1" applyFill="1" applyBorder="1" applyAlignment="1">
      <alignment horizontal="center" vertical="center"/>
      <protection/>
    </xf>
    <xf numFmtId="0" fontId="0" fillId="0" borderId="0" xfId="91" applyFont="1" applyAlignment="1">
      <alignment horizontal="center"/>
      <protection/>
    </xf>
    <xf numFmtId="0" fontId="0" fillId="0" borderId="25" xfId="91" applyFont="1" applyBorder="1" applyAlignment="1">
      <alignment horizontal="distributed" vertical="center" wrapText="1"/>
      <protection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0" xfId="91" applyFont="1" applyBorder="1" applyAlignment="1">
      <alignment horizontal="distributed" vertical="center"/>
      <protection/>
    </xf>
    <xf numFmtId="0" fontId="0" fillId="0" borderId="0" xfId="91" applyFont="1" applyAlignment="1">
      <alignment horizontal="distributed" vertical="top"/>
      <protection/>
    </xf>
    <xf numFmtId="0" fontId="0" fillId="0" borderId="21" xfId="91" applyFont="1" applyBorder="1" applyAlignment="1">
      <alignment horizontal="center" vertical="center"/>
      <protection/>
    </xf>
    <xf numFmtId="0" fontId="0" fillId="0" borderId="15" xfId="91" applyFont="1" applyBorder="1" applyAlignment="1">
      <alignment horizontal="center" vertical="center"/>
      <protection/>
    </xf>
    <xf numFmtId="0" fontId="0" fillId="0" borderId="0" xfId="91" applyFont="1" applyAlignment="1">
      <alignment horizontal="distributed"/>
      <protection/>
    </xf>
    <xf numFmtId="0" fontId="0" fillId="0" borderId="24" xfId="91" applyFont="1" applyBorder="1" applyAlignment="1">
      <alignment horizontal="center" vertical="center"/>
      <protection/>
    </xf>
    <xf numFmtId="0" fontId="0" fillId="0" borderId="25" xfId="91" applyFont="1" applyBorder="1" applyAlignment="1">
      <alignment horizontal="distributed" vertical="center"/>
      <protection/>
    </xf>
    <xf numFmtId="0" fontId="0" fillId="0" borderId="21" xfId="91" applyFont="1" applyBorder="1" applyAlignment="1">
      <alignment horizontal="distributed" vertical="center"/>
      <protection/>
    </xf>
    <xf numFmtId="0" fontId="0" fillId="0" borderId="24" xfId="91" applyFont="1" applyBorder="1" applyAlignment="1">
      <alignment horizontal="distributed" vertical="center"/>
      <protection/>
    </xf>
    <xf numFmtId="0" fontId="0" fillId="0" borderId="0" xfId="91" applyFont="1" applyBorder="1" applyAlignment="1">
      <alignment horizontal="center" vertical="center"/>
      <protection/>
    </xf>
    <xf numFmtId="0" fontId="0" fillId="0" borderId="14" xfId="91" applyFont="1" applyBorder="1" applyAlignment="1">
      <alignment horizontal="center" vertical="center"/>
      <protection/>
    </xf>
    <xf numFmtId="0" fontId="7" fillId="0" borderId="15" xfId="91" applyFont="1" applyBorder="1" applyAlignment="1">
      <alignment horizontal="center" vertical="center" wrapText="1"/>
      <protection/>
    </xf>
    <xf numFmtId="0" fontId="7" fillId="0" borderId="0" xfId="91" applyFont="1" applyBorder="1" applyAlignment="1">
      <alignment horizontal="center" vertical="center"/>
      <protection/>
    </xf>
    <xf numFmtId="0" fontId="7" fillId="0" borderId="14" xfId="91" applyFont="1" applyBorder="1" applyAlignment="1">
      <alignment horizontal="center" vertical="center"/>
      <protection/>
    </xf>
    <xf numFmtId="0" fontId="0" fillId="0" borderId="30" xfId="91" applyFont="1" applyBorder="1" applyAlignment="1">
      <alignment horizontal="center" vertical="center" wrapText="1"/>
      <protection/>
    </xf>
    <xf numFmtId="0" fontId="0" fillId="0" borderId="22" xfId="91" applyFont="1" applyBorder="1" applyAlignment="1">
      <alignment horizontal="center" vertical="center"/>
      <protection/>
    </xf>
    <xf numFmtId="0" fontId="0" fillId="0" borderId="18" xfId="91" applyFont="1" applyBorder="1" applyAlignment="1">
      <alignment horizontal="center" vertical="center"/>
      <protection/>
    </xf>
    <xf numFmtId="0" fontId="0" fillId="0" borderId="30" xfId="91" applyFont="1" applyBorder="1" applyAlignment="1">
      <alignment horizontal="center" vertical="center"/>
      <protection/>
    </xf>
    <xf numFmtId="0" fontId="5" fillId="0" borderId="0" xfId="91" applyFont="1" applyAlignment="1">
      <alignment horizontal="center"/>
      <protection/>
    </xf>
    <xf numFmtId="0" fontId="0" fillId="0" borderId="38" xfId="91" applyFont="1" applyBorder="1" applyAlignment="1">
      <alignment horizontal="left" vertical="justify"/>
      <protection/>
    </xf>
    <xf numFmtId="0" fontId="0" fillId="0" borderId="12" xfId="91" applyFont="1" applyBorder="1" applyAlignment="1">
      <alignment horizontal="center" vertical="center" textRotation="255"/>
      <protection/>
    </xf>
    <xf numFmtId="0" fontId="0" fillId="0" borderId="10" xfId="91" applyFont="1" applyBorder="1" applyAlignment="1">
      <alignment horizontal="center" vertical="center" textRotation="255"/>
      <protection/>
    </xf>
    <xf numFmtId="0" fontId="9" fillId="0" borderId="12" xfId="91" applyFont="1" applyBorder="1" applyAlignment="1">
      <alignment horizontal="center" vertical="center"/>
      <protection/>
    </xf>
    <xf numFmtId="0" fontId="9" fillId="0" borderId="10" xfId="91" applyFont="1" applyBorder="1" applyAlignment="1">
      <alignment horizontal="center" vertical="center"/>
      <protection/>
    </xf>
    <xf numFmtId="0" fontId="0" fillId="0" borderId="0" xfId="91" applyFont="1" applyAlignment="1">
      <alignment horizontal="center" vertical="center"/>
      <protection/>
    </xf>
  </cellXfs>
  <cellStyles count="8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②１１～２０ページ" xfId="90"/>
    <cellStyle name="標準_③２１～２９ページ" xfId="91"/>
    <cellStyle name="標準_H13 変更済P16,18,19,20" xfId="92"/>
    <cellStyle name="標準_H13 変更済P25" xfId="93"/>
    <cellStyle name="標準_JB16" xfId="94"/>
    <cellStyle name="標準_Sheet1" xfId="95"/>
    <cellStyle name="標準_国籍別外国人登録者数" xfId="96"/>
    <cellStyle name="標準_住民基本台帳字別人口表（H18.3末）" xfId="97"/>
    <cellStyle name="Followed Hyperlink" xfId="98"/>
    <cellStyle name="良い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775"/>
          <c:w val="0.98575"/>
          <c:h val="0.9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'Ｐ16'!$N$27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'Ｐ16'!$M$28:$M$46</c:f>
            </c:strRef>
          </c:cat>
          <c:val>
            <c:numRef>
              <c:f>'Ｐ16'!$N$28:$N$46</c:f>
            </c:numRef>
          </c:val>
        </c:ser>
        <c:ser>
          <c:idx val="1"/>
          <c:order val="1"/>
          <c:tx>
            <c:strRef>
              <c:f>'Ｐ16'!$O$27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'Ｐ16'!$M$28:$M$46</c:f>
            </c:strRef>
          </c:cat>
          <c:val>
            <c:numRef>
              <c:f>'Ｐ16'!$O$28:$O$46</c:f>
            </c:numRef>
          </c:val>
        </c:ser>
        <c:gapWidth val="50"/>
        <c:axId val="8004799"/>
        <c:axId val="4934328"/>
      </c:barChart>
      <c:catAx>
        <c:axId val="80047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934328"/>
        <c:crosses val="autoZero"/>
        <c:auto val="1"/>
        <c:lblOffset val="100"/>
        <c:tickLblSkip val="1"/>
        <c:noMultiLvlLbl val="0"/>
      </c:catAx>
      <c:valAx>
        <c:axId val="4934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8004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"/>
          <c:y val="0.04875"/>
          <c:w val="0.0597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1975"/>
          <c:w val="0.99975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'Ｐ16'!$X$4</c:f>
              <c:strCache>
                <c:ptCount val="1"/>
                <c:pt idx="0">
                  <c:v>世帯
(単位：万世帯)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'Ｐ16'!$W$5:$W$15</c:f>
            </c:strRef>
          </c:cat>
          <c:val>
            <c:numRef>
              <c:f>'Ｐ16'!$X$5:$X$15</c:f>
            </c:numRef>
          </c:val>
        </c:ser>
        <c:ser>
          <c:idx val="1"/>
          <c:order val="1"/>
          <c:tx>
            <c:strRef>
              <c:f>'Ｐ16'!$Y$4</c:f>
              <c:strCache>
                <c:ptCount val="1"/>
                <c:pt idx="0">
                  <c:v>人口
(単位：万人)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'Ｐ16'!$W$5:$W$15</c:f>
            </c:strRef>
          </c:cat>
          <c:val>
            <c:numRef>
              <c:f>'Ｐ16'!$Y$5:$Y$15</c:f>
            </c:numRef>
          </c:val>
        </c:ser>
        <c:gapWidth val="50"/>
        <c:axId val="44408953"/>
        <c:axId val="64136258"/>
      </c:barChart>
      <c:catAx>
        <c:axId val="44408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4136258"/>
        <c:crosses val="autoZero"/>
        <c:auto val="1"/>
        <c:lblOffset val="100"/>
        <c:tickLblSkip val="1"/>
        <c:noMultiLvlLbl val="0"/>
      </c:catAx>
      <c:valAx>
        <c:axId val="641362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4408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75"/>
          <c:y val="0.01975"/>
          <c:w val="0.3305"/>
          <c:h val="0.1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475"/>
          <c:w val="0.99825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'Ｐ16'!$N$5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8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'Ｐ16'!$M$6:$M$15</c:f>
            </c:strRef>
          </c:cat>
          <c:val>
            <c:numRef>
              <c:f>'Ｐ16'!$N$6:$N$15</c:f>
            </c:numRef>
          </c:val>
          <c:smooth val="0"/>
        </c:ser>
        <c:ser>
          <c:idx val="1"/>
          <c:order val="1"/>
          <c:tx>
            <c:strRef>
              <c:f>'Ｐ16'!$O$5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'Ｐ16'!$M$6:$M$15</c:f>
            </c:strRef>
          </c:cat>
          <c:val>
            <c:numRef>
              <c:f>'Ｐ16'!$O$6:$O$15</c:f>
            </c:numRef>
          </c:val>
          <c:smooth val="0"/>
        </c:ser>
        <c:ser>
          <c:idx val="2"/>
          <c:order val="2"/>
          <c:tx>
            <c:strRef>
              <c:f>'Ｐ16'!$P$5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'Ｐ16'!$M$6:$M$15</c:f>
            </c:strRef>
          </c:cat>
          <c:val>
            <c:numRef>
              <c:f>'Ｐ16'!$P$6:$P$15</c:f>
            </c:numRef>
          </c:val>
          <c:smooth val="0"/>
        </c:ser>
        <c:ser>
          <c:idx val="3"/>
          <c:order val="3"/>
          <c:tx>
            <c:strRef>
              <c:f>'Ｐ16'!$Q$5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'Ｐ16'!$M$6:$M$15</c:f>
            </c:strRef>
          </c:cat>
          <c:val>
            <c:numRef>
              <c:f>'Ｐ16'!$Q$6:$Q$15</c:f>
            </c:numRef>
          </c:val>
          <c:smooth val="0"/>
        </c:ser>
        <c:marker val="1"/>
        <c:axId val="40355411"/>
        <c:axId val="27654380"/>
      </c:lineChart>
      <c:catAx>
        <c:axId val="4035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7654380"/>
        <c:crosses val="autoZero"/>
        <c:auto val="1"/>
        <c:lblOffset val="100"/>
        <c:tickLblSkip val="1"/>
        <c:noMultiLvlLbl val="0"/>
      </c:catAx>
      <c:valAx>
        <c:axId val="27654380"/>
        <c:scaling>
          <c:orientation val="minMax"/>
          <c:max val="1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0355411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5"/>
          <c:y val="0"/>
          <c:w val="0.2365"/>
          <c:h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-0.01525</cdr:x>
      <cdr:y>1</cdr:y>
    </cdr:from>
    <cdr:to>
      <cdr:x>-0.01525</cdr:x>
      <cdr:y>1</cdr:y>
    </cdr:to>
    <cdr:sp>
      <cdr:nvSpPr>
        <cdr:cNvPr id="1" name="テキスト ボックス 5"/>
        <cdr:cNvSpPr txBox="1">
          <a:spLocks noChangeArrowheads="1"/>
        </cdr:cNvSpPr>
      </cdr:nvSpPr>
      <cdr:spPr>
        <a:xfrm>
          <a:off x="-47624" y="3467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（注）平成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年度より旧下総町，旧大栄町分を含む。</a:t>
          </a:r>
        </a:p>
      </cdr:txBody>
    </cdr:sp>
  </cdr:relSizeAnchor>
  <cdr:relSizeAnchor xmlns:cdr="http://schemas.openxmlformats.org/drawingml/2006/chartDrawing">
    <cdr:from>
      <cdr:x>-0.01525</cdr:x>
      <cdr:y>-0.0145</cdr:y>
    </cdr:from>
    <cdr:to>
      <cdr:x>-0.01525</cdr:x>
      <cdr:y>-0.0145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単位：千人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19050</xdr:rowOff>
    </xdr:from>
    <xdr:to>
      <xdr:col>10</xdr:col>
      <xdr:colOff>0</xdr:colOff>
      <xdr:row>54</xdr:row>
      <xdr:rowOff>0</xdr:rowOff>
    </xdr:to>
    <xdr:graphicFrame>
      <xdr:nvGraphicFramePr>
        <xdr:cNvPr id="1" name="Chart 2"/>
        <xdr:cNvGraphicFramePr/>
      </xdr:nvGraphicFramePr>
      <xdr:xfrm>
        <a:off x="685800" y="5086350"/>
        <a:ext cx="56578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171450</xdr:rowOff>
    </xdr:from>
    <xdr:to>
      <xdr:col>11</xdr:col>
      <xdr:colOff>0</xdr:colOff>
      <xdr:row>23</xdr:row>
      <xdr:rowOff>0</xdr:rowOff>
    </xdr:to>
    <xdr:graphicFrame>
      <xdr:nvGraphicFramePr>
        <xdr:cNvPr id="2" name="Chart 3"/>
        <xdr:cNvGraphicFramePr/>
      </xdr:nvGraphicFramePr>
      <xdr:xfrm>
        <a:off x="3600450" y="742950"/>
        <a:ext cx="34290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171450</xdr:rowOff>
    </xdr:from>
    <xdr:to>
      <xdr:col>5</xdr:col>
      <xdr:colOff>0</xdr:colOff>
      <xdr:row>23</xdr:row>
      <xdr:rowOff>0</xdr:rowOff>
    </xdr:to>
    <xdr:grpSp>
      <xdr:nvGrpSpPr>
        <xdr:cNvPr id="3" name="グループ化 7"/>
        <xdr:cNvGrpSpPr>
          <a:grpSpLocks/>
        </xdr:cNvGrpSpPr>
      </xdr:nvGrpSpPr>
      <xdr:grpSpPr>
        <a:xfrm>
          <a:off x="0" y="742950"/>
          <a:ext cx="3429000" cy="3467100"/>
          <a:chOff x="0" y="781050"/>
          <a:chExt cx="3429000" cy="3467100"/>
        </a:xfrm>
        <a:solidFill>
          <a:srgbClr val="FFFFFF"/>
        </a:solidFill>
      </xdr:grpSpPr>
      <xdr:graphicFrame>
        <xdr:nvGraphicFramePr>
          <xdr:cNvPr id="4" name="Chart 1"/>
          <xdr:cNvGraphicFramePr/>
        </xdr:nvGraphicFramePr>
        <xdr:xfrm>
          <a:off x="0" y="781050"/>
          <a:ext cx="3429000" cy="346710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5" name="Text Box 4"/>
          <xdr:cNvSpPr txBox="1">
            <a:spLocks noChangeArrowheads="1"/>
          </xdr:cNvSpPr>
        </xdr:nvSpPr>
        <xdr:spPr>
          <a:xfrm>
            <a:off x="0" y="4086063"/>
            <a:ext cx="2467166" cy="1430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（注）平成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17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年度より旧下総町，旧大栄町分を含む。</a:t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0" y="781050"/>
            <a:ext cx="628364" cy="1430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（単位：千人）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0</xdr:rowOff>
    </xdr:from>
    <xdr:ext cx="6581775" cy="6505575"/>
    <xdr:grpSp>
      <xdr:nvGrpSpPr>
        <xdr:cNvPr id="1" name="グループ化 84"/>
        <xdr:cNvGrpSpPr>
          <a:grpSpLocks/>
        </xdr:cNvGrpSpPr>
      </xdr:nvGrpSpPr>
      <xdr:grpSpPr>
        <a:xfrm>
          <a:off x="0" y="2505075"/>
          <a:ext cx="6581775" cy="6505575"/>
          <a:chOff x="0" y="2471057"/>
          <a:chExt cx="6577693" cy="6712404"/>
        </a:xfrm>
        <a:solidFill>
          <a:srgbClr val="FFFFFF"/>
        </a:solidFill>
      </xdr:grpSpPr>
      <xdr:pic>
        <xdr:nvPicPr>
          <xdr:cNvPr id="2" name="Picture 1" descr="tikugapeima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377" y="2471057"/>
            <a:ext cx="6482316" cy="64690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89752" y="7934954"/>
            <a:ext cx="356840" cy="7266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71544" y="2590202"/>
            <a:ext cx="361773" cy="7266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4838" y="2590202"/>
            <a:ext cx="356840" cy="7266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3198" y="2590202"/>
            <a:ext cx="361773" cy="7266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601287" y="5015058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339824" y="5015058"/>
            <a:ext cx="251597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073427" y="5015058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71044" y="2804999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94781" y="2804999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33317" y="2804999"/>
            <a:ext cx="251597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070329" y="8671640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74452" y="8131292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12989" y="8131292"/>
            <a:ext cx="251597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46592" y="8131292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" name="Text Box 17"/>
          <xdr:cNvSpPr txBox="1">
            <a:spLocks noChangeArrowheads="1"/>
          </xdr:cNvSpPr>
        </xdr:nvSpPr>
        <xdr:spPr>
          <a:xfrm>
            <a:off x="1256339" y="6577370"/>
            <a:ext cx="570615" cy="5487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ニュー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タウン</a:t>
            </a:r>
          </a:p>
        </xdr:txBody>
      </xdr:sp>
      <xdr:pic>
        <xdr:nvPicPr>
          <xdr:cNvPr id="18" name="Picture 18"/>
          <xdr:cNvPicPr preferRelativeResize="1">
            <a:picLocks noChangeAspect="1"/>
          </xdr:cNvPicPr>
        </xdr:nvPicPr>
        <xdr:blipFill>
          <a:blip r:embed="rId3"/>
          <a:srcRect r="30769" b="-1818"/>
          <a:stretch>
            <a:fillRect/>
          </a:stretch>
        </xdr:blipFill>
        <xdr:spPr>
          <a:xfrm>
            <a:off x="3869328" y="5015058"/>
            <a:ext cx="85510" cy="5218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07626" y="4035047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47807" y="4035047"/>
            <a:ext cx="251597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/>
          <xdr:cNvPicPr preferRelativeResize="1">
            <a:picLocks noChangeAspect="1"/>
          </xdr:cNvPicPr>
        </xdr:nvPicPr>
        <xdr:blipFill>
          <a:blip r:embed="rId4"/>
          <a:srcRect r="55000" b="-5455"/>
          <a:stretch>
            <a:fillRect/>
          </a:stretch>
        </xdr:blipFill>
        <xdr:spPr>
          <a:xfrm>
            <a:off x="1675667" y="4035047"/>
            <a:ext cx="85510" cy="5403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2" name="Text Box 22"/>
          <xdr:cNvSpPr txBox="1">
            <a:spLocks noChangeArrowheads="1"/>
          </xdr:cNvSpPr>
        </xdr:nvSpPr>
        <xdr:spPr>
          <a:xfrm>
            <a:off x="1894376" y="6632747"/>
            <a:ext cx="304218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成田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294161" y="4798583"/>
            <a:ext cx="304218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豊住</a:t>
            </a:r>
          </a:p>
        </xdr:txBody>
      </xdr:sp>
      <xdr:sp>
        <xdr:nvSpPr>
          <xdr:cNvPr id="24" name="Text Box 24"/>
          <xdr:cNvSpPr txBox="1">
            <a:spLocks noChangeArrowheads="1"/>
          </xdr:cNvSpPr>
        </xdr:nvSpPr>
        <xdr:spPr>
          <a:xfrm>
            <a:off x="2542278" y="4864029"/>
            <a:ext cx="304218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久住</a:t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2389347" y="6288737"/>
            <a:ext cx="304218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中郷</a:t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1047498" y="5273486"/>
            <a:ext cx="427550" cy="2047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八生</a:t>
            </a:r>
          </a:p>
        </xdr:txBody>
      </xdr:sp>
      <xdr:sp>
        <xdr:nvSpPr>
          <xdr:cNvPr id="27" name="Text Box 28"/>
          <xdr:cNvSpPr txBox="1">
            <a:spLocks noChangeArrowheads="1"/>
          </xdr:cNvSpPr>
        </xdr:nvSpPr>
        <xdr:spPr>
          <a:xfrm>
            <a:off x="837011" y="3383944"/>
            <a:ext cx="656125" cy="1762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(33,153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28" name="Text Box 29"/>
          <xdr:cNvSpPr txBox="1">
            <a:spLocks noChangeArrowheads="1"/>
          </xdr:cNvSpPr>
        </xdr:nvSpPr>
        <xdr:spPr>
          <a:xfrm>
            <a:off x="1198785" y="4583786"/>
            <a:ext cx="580481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(2,265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29" name="Text Box 30"/>
          <xdr:cNvSpPr txBox="1">
            <a:spLocks noChangeArrowheads="1"/>
          </xdr:cNvSpPr>
        </xdr:nvSpPr>
        <xdr:spPr>
          <a:xfrm>
            <a:off x="2284104" y="6102468"/>
            <a:ext cx="580481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(1,485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30" name="Text Box 31"/>
          <xdr:cNvSpPr txBox="1">
            <a:spLocks noChangeArrowheads="1"/>
          </xdr:cNvSpPr>
        </xdr:nvSpPr>
        <xdr:spPr>
          <a:xfrm>
            <a:off x="3303646" y="4342140"/>
            <a:ext cx="580481" cy="1762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(7,702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31" name="Text Box 32"/>
          <xdr:cNvSpPr txBox="1">
            <a:spLocks noChangeArrowheads="1"/>
          </xdr:cNvSpPr>
        </xdr:nvSpPr>
        <xdr:spPr>
          <a:xfrm>
            <a:off x="2341659" y="7889645"/>
            <a:ext cx="656125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(17,662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grpSp>
        <xdr:nvGrpSpPr>
          <xdr:cNvPr id="32" name="Group 33"/>
          <xdr:cNvGrpSpPr>
            <a:grpSpLocks/>
          </xdr:cNvGrpSpPr>
        </xdr:nvGrpSpPr>
        <xdr:grpSpPr>
          <a:xfrm>
            <a:off x="3331602" y="6491787"/>
            <a:ext cx="652836" cy="468190"/>
            <a:chOff x="362" y="714"/>
            <a:chExt cx="69" cy="50"/>
          </a:xfrm>
          <a:solidFill>
            <a:srgbClr val="FFFFFF"/>
          </a:solidFill>
        </xdr:grpSpPr>
        <xdr:sp>
          <xdr:nvSpPr>
            <xdr:cNvPr id="33" name="Text Box 34"/>
            <xdr:cNvSpPr txBox="1">
              <a:spLocks noChangeArrowheads="1"/>
            </xdr:cNvSpPr>
          </xdr:nvSpPr>
          <xdr:spPr>
            <a:xfrm>
              <a:off x="377" y="714"/>
              <a:ext cx="32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遠山</a:t>
              </a:r>
            </a:p>
          </xdr:txBody>
        </xdr:sp>
        <xdr:sp>
          <xdr:nvSpPr>
            <xdr:cNvPr id="34" name="Text Box 35"/>
            <xdr:cNvSpPr txBox="1">
              <a:spLocks noChangeArrowheads="1"/>
            </xdr:cNvSpPr>
          </xdr:nvSpPr>
          <xdr:spPr>
            <a:xfrm>
              <a:off x="362" y="745"/>
              <a:ext cx="6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(16,919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人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)</a:t>
              </a:r>
            </a:p>
          </xdr:txBody>
        </xdr:sp>
      </xdr:grpSp>
      <xdr:sp>
        <xdr:nvSpPr>
          <xdr:cNvPr id="35" name="Text Box 36"/>
          <xdr:cNvSpPr txBox="1">
            <a:spLocks noChangeArrowheads="1"/>
          </xdr:cNvSpPr>
        </xdr:nvSpPr>
        <xdr:spPr>
          <a:xfrm>
            <a:off x="4826382" y="5496673"/>
            <a:ext cx="656125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(12,720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grpSp>
        <xdr:nvGrpSpPr>
          <xdr:cNvPr id="36" name="Group 84"/>
          <xdr:cNvGrpSpPr>
            <a:grpSpLocks/>
          </xdr:cNvGrpSpPr>
        </xdr:nvGrpSpPr>
        <xdr:grpSpPr>
          <a:xfrm>
            <a:off x="572259" y="7146246"/>
            <a:ext cx="659414" cy="483293"/>
            <a:chOff x="60" y="776"/>
            <a:chExt cx="70" cy="52"/>
          </a:xfrm>
          <a:solidFill>
            <a:srgbClr val="FFFFFF"/>
          </a:solidFill>
        </xdr:grpSpPr>
        <xdr:sp>
          <xdr:nvSpPr>
            <xdr:cNvPr id="37" name="Text Box 27"/>
            <xdr:cNvSpPr txBox="1">
              <a:spLocks noChangeArrowheads="1"/>
            </xdr:cNvSpPr>
          </xdr:nvSpPr>
          <xdr:spPr>
            <a:xfrm>
              <a:off x="76" y="776"/>
              <a:ext cx="3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公津</a:t>
              </a:r>
            </a:p>
          </xdr:txBody>
        </xdr:sp>
        <xdr:sp>
          <xdr:nvSpPr>
            <xdr:cNvPr id="38" name="Text Box 37"/>
            <xdr:cNvSpPr txBox="1">
              <a:spLocks noChangeArrowheads="1"/>
            </xdr:cNvSpPr>
          </xdr:nvSpPr>
          <xdr:spPr>
            <a:xfrm>
              <a:off x="60" y="809"/>
              <a:ext cx="70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(21,790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人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)</a:t>
              </a:r>
            </a:p>
          </xdr:txBody>
        </xdr:sp>
      </xdr:grpSp>
      <xdr:sp>
        <xdr:nvSpPr>
          <xdr:cNvPr id="39" name="Text Box 38"/>
          <xdr:cNvSpPr txBox="1">
            <a:spLocks noChangeArrowheads="1"/>
          </xdr:cNvSpPr>
        </xdr:nvSpPr>
        <xdr:spPr>
          <a:xfrm>
            <a:off x="1456959" y="5263417"/>
            <a:ext cx="580481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(4,190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40" name="Text Box 39"/>
          <xdr:cNvSpPr txBox="1">
            <a:spLocks noChangeArrowheads="1"/>
          </xdr:cNvSpPr>
        </xdr:nvSpPr>
        <xdr:spPr>
          <a:xfrm>
            <a:off x="3246091" y="5609106"/>
            <a:ext cx="580481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(3,253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41" name="Freeform 40"/>
          <xdr:cNvSpPr>
            <a:spLocks/>
          </xdr:cNvSpPr>
        </xdr:nvSpPr>
        <xdr:spPr>
          <a:xfrm>
            <a:off x="0" y="3474561"/>
            <a:ext cx="1241540" cy="3111199"/>
          </a:xfrm>
          <a:custGeom>
            <a:pathLst>
              <a:path h="334" w="131">
                <a:moveTo>
                  <a:pt x="71" y="0"/>
                </a:moveTo>
                <a:cubicBezTo>
                  <a:pt x="64" y="20"/>
                  <a:pt x="38" y="77"/>
                  <a:pt x="27" y="123"/>
                </a:cubicBezTo>
                <a:cubicBezTo>
                  <a:pt x="16" y="169"/>
                  <a:pt x="0" y="234"/>
                  <a:pt x="26" y="281"/>
                </a:cubicBezTo>
                <a:cubicBezTo>
                  <a:pt x="52" y="328"/>
                  <a:pt x="78" y="330"/>
                  <a:pt x="99" y="332"/>
                </a:cubicBezTo>
                <a:cubicBezTo>
                  <a:pt x="120" y="334"/>
                  <a:pt x="124" y="332"/>
                  <a:pt x="131" y="33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pic>
        <xdr:nvPicPr>
          <xdr:cNvPr id="42" name="Picture 4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36725" y="8671640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4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64585" y="8671640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4" name="Text Box 43"/>
          <xdr:cNvSpPr txBox="1">
            <a:spLocks noChangeArrowheads="1"/>
          </xdr:cNvSpPr>
        </xdr:nvSpPr>
        <xdr:spPr>
          <a:xfrm>
            <a:off x="4892159" y="5748388"/>
            <a:ext cx="457150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大栄町</a:t>
            </a:r>
          </a:p>
        </xdr:txBody>
      </xdr:sp>
      <xdr:sp>
        <xdr:nvSpPr>
          <xdr:cNvPr id="45" name="Text Box 44"/>
          <xdr:cNvSpPr txBox="1">
            <a:spLocks noChangeArrowheads="1"/>
          </xdr:cNvSpPr>
        </xdr:nvSpPr>
        <xdr:spPr>
          <a:xfrm>
            <a:off x="2427169" y="3801791"/>
            <a:ext cx="457150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下総町</a:t>
            </a:r>
          </a:p>
        </xdr:txBody>
      </xdr:sp>
      <xdr:sp>
        <xdr:nvSpPr>
          <xdr:cNvPr id="46" name="Freeform 47"/>
          <xdr:cNvSpPr>
            <a:spLocks/>
          </xdr:cNvSpPr>
        </xdr:nvSpPr>
        <xdr:spPr>
          <a:xfrm>
            <a:off x="1979886" y="7003608"/>
            <a:ext cx="337107" cy="969942"/>
          </a:xfrm>
          <a:custGeom>
            <a:pathLst>
              <a:path h="104" w="36">
                <a:moveTo>
                  <a:pt x="35" y="104"/>
                </a:moveTo>
                <a:cubicBezTo>
                  <a:pt x="34" y="92"/>
                  <a:pt x="36" y="48"/>
                  <a:pt x="30" y="31"/>
                </a:cubicBezTo>
                <a:cubicBezTo>
                  <a:pt x="24" y="14"/>
                  <a:pt x="6" y="6"/>
                  <a:pt x="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pic>
        <xdr:nvPicPr>
          <xdr:cNvPr id="47" name="Picture 4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03122" y="8671640"/>
            <a:ext cx="251597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8" name="Picture 4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46592" y="5545338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Picture 50"/>
          <xdr:cNvPicPr preferRelativeResize="1">
            <a:picLocks noChangeAspect="1"/>
          </xdr:cNvPicPr>
        </xdr:nvPicPr>
        <xdr:blipFill>
          <a:blip r:embed="rId3"/>
          <a:srcRect r="76921" b="-16368"/>
          <a:stretch>
            <a:fillRect/>
          </a:stretch>
        </xdr:blipFill>
        <xdr:spPr>
          <a:xfrm>
            <a:off x="2037440" y="2804999"/>
            <a:ext cx="23022" cy="59740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0" name="Picture 5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693756" y="5535269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1" name="Picture 5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37226" y="5535269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Picture 5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75763" y="5535269"/>
            <a:ext cx="251597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3" name="Picture 5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09366" y="5535269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4" name="Picture 55"/>
          <xdr:cNvPicPr preferRelativeResize="1">
            <a:picLocks noChangeAspect="1"/>
          </xdr:cNvPicPr>
        </xdr:nvPicPr>
        <xdr:blipFill>
          <a:blip r:embed="rId3"/>
          <a:srcRect r="69230"/>
          <a:stretch>
            <a:fillRect/>
          </a:stretch>
        </xdr:blipFill>
        <xdr:spPr>
          <a:xfrm>
            <a:off x="1960153" y="5535269"/>
            <a:ext cx="37822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5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29862" y="3226202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6" name="Picture 5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73332" y="3226202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7" name="Picture 5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311868" y="3226202"/>
            <a:ext cx="251597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8" name="Picture 5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321735" y="3766551"/>
            <a:ext cx="251597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9" name="Picture 6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063561" y="3766551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0" name="Picture 61"/>
          <xdr:cNvPicPr preferRelativeResize="1">
            <a:picLocks noChangeAspect="1"/>
          </xdr:cNvPicPr>
        </xdr:nvPicPr>
        <xdr:blipFill>
          <a:blip r:embed="rId4"/>
          <a:srcRect r="34999" b="-1818"/>
          <a:stretch>
            <a:fillRect/>
          </a:stretch>
        </xdr:blipFill>
        <xdr:spPr>
          <a:xfrm>
            <a:off x="2612989" y="5545338"/>
            <a:ext cx="118398" cy="5218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62"/>
          <xdr:cNvPicPr preferRelativeResize="1">
            <a:picLocks noChangeAspect="1"/>
          </xdr:cNvPicPr>
        </xdr:nvPicPr>
        <xdr:blipFill>
          <a:blip r:embed="rId2"/>
          <a:srcRect r="37036"/>
          <a:stretch>
            <a:fillRect/>
          </a:stretch>
        </xdr:blipFill>
        <xdr:spPr>
          <a:xfrm>
            <a:off x="3130982" y="8671640"/>
            <a:ext cx="161153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2" name="Picture 6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83198" y="3766551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3" name="Picture 66"/>
          <xdr:cNvPicPr preferRelativeResize="1">
            <a:picLocks noChangeAspect="1"/>
          </xdr:cNvPicPr>
        </xdr:nvPicPr>
        <xdr:blipFill>
          <a:blip r:embed="rId2"/>
          <a:srcRect r="38461" b="-17858"/>
          <a:stretch>
            <a:fillRect/>
          </a:stretch>
        </xdr:blipFill>
        <xdr:spPr>
          <a:xfrm>
            <a:off x="3849595" y="3766551"/>
            <a:ext cx="161153" cy="6024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Picture 6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9461" y="7983619"/>
            <a:ext cx="356840" cy="7266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5" name="Picture 6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7822" y="7983619"/>
            <a:ext cx="361773" cy="7266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6" name="Picture 6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055338" y="3226202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7" name="Picture 65"/>
          <xdr:cNvPicPr preferRelativeResize="1">
            <a:picLocks noChangeAspect="1"/>
          </xdr:cNvPicPr>
        </xdr:nvPicPr>
        <xdr:blipFill>
          <a:blip r:embed="rId2"/>
          <a:srcRect r="35946" b="-3634"/>
          <a:stretch>
            <a:fillRect/>
          </a:stretch>
        </xdr:blipFill>
        <xdr:spPr>
          <a:xfrm>
            <a:off x="5572950" y="4899269"/>
            <a:ext cx="171020" cy="5302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8" name="Picture 7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33580" y="4899269"/>
            <a:ext cx="264752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9" name="Picture 7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06554" y="4899269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0" name="Picture 7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02407" y="6912990"/>
            <a:ext cx="361773" cy="7266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1" name="Picture 7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74047" y="7099260"/>
            <a:ext cx="251597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2" name="Picture 7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35510" y="7099260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3" name="Picture 7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01907" y="7099260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4" name="Picture 7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64180" y="7619471"/>
            <a:ext cx="251597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5" name="Picture 7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35510" y="7619471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6" name="Picture 8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76168" y="8198416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7" name="Freeform 83"/>
          <xdr:cNvSpPr>
            <a:spLocks/>
          </xdr:cNvSpPr>
        </xdr:nvSpPr>
        <xdr:spPr>
          <a:xfrm rot="1853945">
            <a:off x="1271139" y="7562415"/>
            <a:ext cx="299285" cy="578945"/>
          </a:xfrm>
          <a:custGeom>
            <a:pathLst>
              <a:path h="104" w="36">
                <a:moveTo>
                  <a:pt x="35" y="104"/>
                </a:moveTo>
                <a:cubicBezTo>
                  <a:pt x="34" y="92"/>
                  <a:pt x="36" y="48"/>
                  <a:pt x="30" y="31"/>
                </a:cubicBezTo>
                <a:cubicBezTo>
                  <a:pt x="24" y="14"/>
                  <a:pt x="6" y="6"/>
                  <a:pt x="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pic>
        <xdr:nvPicPr>
          <xdr:cNvPr id="78" name="Picture 8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01907" y="7619471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9" name="Picture 97"/>
          <xdr:cNvPicPr preferRelativeResize="1">
            <a:picLocks noChangeAspect="1"/>
          </xdr:cNvPicPr>
        </xdr:nvPicPr>
        <xdr:blipFill>
          <a:blip r:embed="rId2"/>
          <a:srcRect r="14814" b="-5455"/>
          <a:stretch>
            <a:fillRect/>
          </a:stretch>
        </xdr:blipFill>
        <xdr:spPr>
          <a:xfrm>
            <a:off x="1042564" y="8198416"/>
            <a:ext cx="218708" cy="5403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0" name="Picture 9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661940" y="4704609"/>
            <a:ext cx="361773" cy="7266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1" name="Picture 99"/>
          <xdr:cNvPicPr preferRelativeResize="1">
            <a:picLocks noChangeAspect="1"/>
          </xdr:cNvPicPr>
        </xdr:nvPicPr>
        <xdr:blipFill>
          <a:blip r:embed="rId2"/>
          <a:srcRect r="14814" b="-1818"/>
          <a:stretch>
            <a:fillRect/>
          </a:stretch>
        </xdr:blipFill>
        <xdr:spPr>
          <a:xfrm>
            <a:off x="4068303" y="7619471"/>
            <a:ext cx="218708" cy="5218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twoCellAnchor>
    <xdr:from>
      <xdr:col>6</xdr:col>
      <xdr:colOff>0</xdr:colOff>
      <xdr:row>5</xdr:row>
      <xdr:rowOff>9525</xdr:rowOff>
    </xdr:from>
    <xdr:to>
      <xdr:col>8</xdr:col>
      <xdr:colOff>247650</xdr:colOff>
      <xdr:row>11</xdr:row>
      <xdr:rowOff>171450</xdr:rowOff>
    </xdr:to>
    <xdr:grpSp>
      <xdr:nvGrpSpPr>
        <xdr:cNvPr id="82" name="グループ化 88"/>
        <xdr:cNvGrpSpPr>
          <a:grpSpLocks/>
        </xdr:cNvGrpSpPr>
      </xdr:nvGrpSpPr>
      <xdr:grpSpPr>
        <a:xfrm>
          <a:off x="4581525" y="1066800"/>
          <a:ext cx="1619250" cy="1247775"/>
          <a:chOff x="4581525" y="1038225"/>
          <a:chExt cx="1619250" cy="1247775"/>
        </a:xfrm>
        <a:solidFill>
          <a:srgbClr val="FFFFFF"/>
        </a:solidFill>
      </xdr:grpSpPr>
      <xdr:grpSp>
        <xdr:nvGrpSpPr>
          <xdr:cNvPr id="83" name="グループ化 85"/>
          <xdr:cNvGrpSpPr>
            <a:grpSpLocks/>
          </xdr:cNvGrpSpPr>
        </xdr:nvGrpSpPr>
        <xdr:grpSpPr>
          <a:xfrm>
            <a:off x="4581525" y="1038225"/>
            <a:ext cx="1619250" cy="1247775"/>
            <a:chOff x="4395107" y="1016454"/>
            <a:chExt cx="1632857" cy="1223282"/>
          </a:xfrm>
          <a:solidFill>
            <a:srgbClr val="FFFFFF"/>
          </a:solidFill>
        </xdr:grpSpPr>
        <xdr:sp>
          <xdr:nvSpPr>
            <xdr:cNvPr id="84" name="Rectangle 2"/>
            <xdr:cNvSpPr>
              <a:spLocks/>
            </xdr:cNvSpPr>
          </xdr:nvSpPr>
          <xdr:spPr>
            <a:xfrm>
              <a:off x="4395107" y="1016454"/>
              <a:ext cx="1632857" cy="122328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pic>
          <xdr:nvPicPr>
            <xdr:cNvPr id="85" name="Picture 4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648608" y="1143370"/>
              <a:ext cx="362086" cy="72265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6" name="Picture 4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433196" y="1337566"/>
              <a:ext cx="256359" cy="51897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87" name="Text Box 28"/>
          <xdr:cNvSpPr txBox="1">
            <a:spLocks noChangeArrowheads="1"/>
          </xdr:cNvSpPr>
        </xdr:nvSpPr>
        <xdr:spPr>
          <a:xfrm>
            <a:off x="4648319" y="1981231"/>
            <a:ext cx="704779" cy="1809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( 10,000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88" name="Text Box 28"/>
          <xdr:cNvSpPr txBox="1">
            <a:spLocks noChangeArrowheads="1"/>
          </xdr:cNvSpPr>
        </xdr:nvSpPr>
        <xdr:spPr>
          <a:xfrm>
            <a:off x="5476970" y="1962202"/>
            <a:ext cx="628674" cy="1809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( 1,000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32</xdr:row>
      <xdr:rowOff>19050</xdr:rowOff>
    </xdr:from>
    <xdr:to>
      <xdr:col>2</xdr:col>
      <xdr:colOff>19050</xdr:colOff>
      <xdr:row>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7143750"/>
          <a:ext cx="47625" cy="2609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45</xdr:row>
      <xdr:rowOff>219075</xdr:rowOff>
    </xdr:from>
    <xdr:to>
      <xdr:col>1</xdr:col>
      <xdr:colOff>1447800</xdr:colOff>
      <xdr:row>58</xdr:row>
      <xdr:rowOff>152400</xdr:rowOff>
    </xdr:to>
    <xdr:pic>
      <xdr:nvPicPr>
        <xdr:cNvPr id="1" name="Picture 1" descr="tai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924800"/>
          <a:ext cx="14954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47625</xdr:rowOff>
    </xdr:from>
    <xdr:to>
      <xdr:col>1</xdr:col>
      <xdr:colOff>1304925</xdr:colOff>
      <xdr:row>42</xdr:row>
      <xdr:rowOff>9525</xdr:rowOff>
    </xdr:to>
    <xdr:pic>
      <xdr:nvPicPr>
        <xdr:cNvPr id="2" name="Picture 2" descr="simou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5810250"/>
          <a:ext cx="1447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114300</xdr:rowOff>
    </xdr:from>
    <xdr:to>
      <xdr:col>1</xdr:col>
      <xdr:colOff>1838325</xdr:colOff>
      <xdr:row>22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390650"/>
          <a:ext cx="24003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12</xdr:row>
      <xdr:rowOff>19050</xdr:rowOff>
    </xdr:from>
    <xdr:to>
      <xdr:col>1</xdr:col>
      <xdr:colOff>1400175</xdr:colOff>
      <xdr:row>16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00100" y="2276475"/>
          <a:ext cx="12858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142,197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(135,206)</a:t>
          </a:r>
        </a:p>
      </xdr:txBody>
    </xdr:sp>
    <xdr:clientData/>
  </xdr:twoCellAnchor>
  <xdr:twoCellAnchor>
    <xdr:from>
      <xdr:col>1</xdr:col>
      <xdr:colOff>1000125</xdr:colOff>
      <xdr:row>5</xdr:row>
      <xdr:rowOff>104775</xdr:rowOff>
    </xdr:from>
    <xdr:to>
      <xdr:col>2</xdr:col>
      <xdr:colOff>95250</xdr:colOff>
      <xdr:row>9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85925" y="1219200"/>
          <a:ext cx="10572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 入 人 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62,065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(59,480)</a:t>
          </a:r>
        </a:p>
      </xdr:txBody>
    </xdr:sp>
    <xdr:clientData/>
  </xdr:twoCellAnchor>
  <xdr:twoCellAnchor>
    <xdr:from>
      <xdr:col>1</xdr:col>
      <xdr:colOff>19050</xdr:colOff>
      <xdr:row>20</xdr:row>
      <xdr:rowOff>114300</xdr:rowOff>
    </xdr:from>
    <xdr:to>
      <xdr:col>1</xdr:col>
      <xdr:colOff>1095375</xdr:colOff>
      <xdr:row>24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04850" y="3743325"/>
          <a:ext cx="10763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 出 人 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20,585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(19,882)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019925" y="592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135,206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(124,462)</a:t>
          </a:r>
        </a:p>
      </xdr:txBody>
    </xdr:sp>
    <xdr:clientData/>
  </xdr:twoCellAnchor>
  <xdr:twoCellAnchor>
    <xdr:from>
      <xdr:col>9</xdr:col>
      <xdr:colOff>0</xdr:colOff>
      <xdr:row>13</xdr:row>
      <xdr:rowOff>19050</xdr:rowOff>
    </xdr:from>
    <xdr:to>
      <xdr:col>9</xdr:col>
      <xdr:colOff>0</xdr:colOff>
      <xdr:row>31</xdr:row>
      <xdr:rowOff>57150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019925" y="2438400"/>
          <a:ext cx="0" cy="3028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入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59,480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(52,580)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36</xdr:row>
      <xdr:rowOff>28575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019925" y="5924550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出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19,882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(19,568)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019925" y="822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135,206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(124,462)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50</xdr:row>
      <xdr:rowOff>28575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019925" y="8229600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出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19,882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(19,568)</a:t>
          </a:r>
        </a:p>
      </xdr:txBody>
    </xdr:sp>
    <xdr:clientData/>
  </xdr:twoCellAnchor>
  <xdr:twoCellAnchor>
    <xdr:from>
      <xdr:col>1</xdr:col>
      <xdr:colOff>142875</xdr:colOff>
      <xdr:row>37</xdr:row>
      <xdr:rowOff>66675</xdr:rowOff>
    </xdr:from>
    <xdr:to>
      <xdr:col>1</xdr:col>
      <xdr:colOff>1285875</xdr:colOff>
      <xdr:row>40</xdr:row>
      <xdr:rowOff>95250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28675" y="6477000"/>
          <a:ext cx="1143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昼間人口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6,291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161925</xdr:colOff>
      <xdr:row>42</xdr:row>
      <xdr:rowOff>9525</xdr:rowOff>
    </xdr:from>
    <xdr:to>
      <xdr:col>1</xdr:col>
      <xdr:colOff>552450</xdr:colOff>
      <xdr:row>44</xdr:row>
      <xdr:rowOff>133350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61925" y="7229475"/>
          <a:ext cx="1076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流出人口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2,821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66675</xdr:colOff>
      <xdr:row>51</xdr:row>
      <xdr:rowOff>47625</xdr:rowOff>
    </xdr:from>
    <xdr:to>
      <xdr:col>1</xdr:col>
      <xdr:colOff>1352550</xdr:colOff>
      <xdr:row>54</xdr:row>
      <xdr:rowOff>76200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52475" y="8763000"/>
          <a:ext cx="1285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昼間人口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13,500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38100</xdr:colOff>
      <xdr:row>57</xdr:row>
      <xdr:rowOff>66675</xdr:rowOff>
    </xdr:from>
    <xdr:to>
      <xdr:col>1</xdr:col>
      <xdr:colOff>238125</xdr:colOff>
      <xdr:row>60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8100" y="9753600"/>
          <a:ext cx="885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流出人口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3,801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800100</xdr:colOff>
      <xdr:row>35</xdr:row>
      <xdr:rowOff>0</xdr:rowOff>
    </xdr:from>
    <xdr:to>
      <xdr:col>1</xdr:col>
      <xdr:colOff>1390650</xdr:colOff>
      <xdr:row>36</xdr:row>
      <xdr:rowOff>133350</xdr:rowOff>
    </xdr:to>
    <xdr:sp>
      <xdr:nvSpPr>
        <xdr:cNvPr id="16" name="AutoShape 16"/>
        <xdr:cNvSpPr>
          <a:spLocks/>
        </xdr:cNvSpPr>
      </xdr:nvSpPr>
      <xdr:spPr>
        <a:xfrm rot="3931439">
          <a:off x="1485900" y="6086475"/>
          <a:ext cx="590550" cy="295275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10102" y="5399"/>
                <a:pt x="9411" y="5535"/>
                <a:pt x="8764" y="5798"/>
              </a:cubicBezTo>
              <a:lnTo>
                <a:pt x="6729" y="796"/>
              </a:lnTo>
              <a:cubicBezTo>
                <a:pt x="8022" y="270"/>
                <a:pt x="94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1152525</xdr:colOff>
      <xdr:row>34</xdr:row>
      <xdr:rowOff>123825</xdr:rowOff>
    </xdr:from>
    <xdr:to>
      <xdr:col>1</xdr:col>
      <xdr:colOff>1381125</xdr:colOff>
      <xdr:row>35</xdr:row>
      <xdr:rowOff>76200</xdr:rowOff>
    </xdr:to>
    <xdr:sp>
      <xdr:nvSpPr>
        <xdr:cNvPr id="17" name="Rectangle 17"/>
        <xdr:cNvSpPr>
          <a:spLocks/>
        </xdr:cNvSpPr>
      </xdr:nvSpPr>
      <xdr:spPr>
        <a:xfrm rot="19742175">
          <a:off x="1838325" y="6048375"/>
          <a:ext cx="228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19050</xdr:rowOff>
    </xdr:from>
    <xdr:to>
      <xdr:col>1</xdr:col>
      <xdr:colOff>342900</xdr:colOff>
      <xdr:row>42</xdr:row>
      <xdr:rowOff>123825</xdr:rowOff>
    </xdr:to>
    <xdr:sp>
      <xdr:nvSpPr>
        <xdr:cNvPr id="18" name="AutoShape 18"/>
        <xdr:cNvSpPr>
          <a:spLocks/>
        </xdr:cNvSpPr>
      </xdr:nvSpPr>
      <xdr:spPr>
        <a:xfrm rot="19820090" flipH="1">
          <a:off x="742950" y="6753225"/>
          <a:ext cx="285750" cy="590550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9652" y="5399"/>
                <a:pt x="8534" y="5765"/>
                <a:pt x="7609" y="6443"/>
              </a:cubicBezTo>
              <a:lnTo>
                <a:pt x="4418" y="2087"/>
              </a:lnTo>
              <a:cubicBezTo>
                <a:pt x="6269" y="731"/>
                <a:pt x="85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76200</xdr:colOff>
      <xdr:row>38</xdr:row>
      <xdr:rowOff>142875</xdr:rowOff>
    </xdr:from>
    <xdr:to>
      <xdr:col>1</xdr:col>
      <xdr:colOff>190500</xdr:colOff>
      <xdr:row>40</xdr:row>
      <xdr:rowOff>47625</xdr:rowOff>
    </xdr:to>
    <xdr:sp>
      <xdr:nvSpPr>
        <xdr:cNvPr id="19" name="Rectangle 19"/>
        <xdr:cNvSpPr>
          <a:spLocks/>
        </xdr:cNvSpPr>
      </xdr:nvSpPr>
      <xdr:spPr>
        <a:xfrm rot="3419449">
          <a:off x="762000" y="6715125"/>
          <a:ext cx="114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923925</xdr:colOff>
      <xdr:row>48</xdr:row>
      <xdr:rowOff>19050</xdr:rowOff>
    </xdr:from>
    <xdr:to>
      <xdr:col>1</xdr:col>
      <xdr:colOff>1514475</xdr:colOff>
      <xdr:row>49</xdr:row>
      <xdr:rowOff>152400</xdr:rowOff>
    </xdr:to>
    <xdr:sp>
      <xdr:nvSpPr>
        <xdr:cNvPr id="20" name="AutoShape 20"/>
        <xdr:cNvSpPr>
          <a:spLocks/>
        </xdr:cNvSpPr>
      </xdr:nvSpPr>
      <xdr:spPr>
        <a:xfrm rot="3931439">
          <a:off x="1609725" y="8248650"/>
          <a:ext cx="590550" cy="295275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10102" y="5399"/>
                <a:pt x="9411" y="5535"/>
                <a:pt x="8764" y="5798"/>
              </a:cubicBezTo>
              <a:lnTo>
                <a:pt x="6729" y="796"/>
              </a:lnTo>
              <a:cubicBezTo>
                <a:pt x="8022" y="270"/>
                <a:pt x="94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1295400</xdr:colOff>
      <xdr:row>47</xdr:row>
      <xdr:rowOff>142875</xdr:rowOff>
    </xdr:from>
    <xdr:to>
      <xdr:col>1</xdr:col>
      <xdr:colOff>1524000</xdr:colOff>
      <xdr:row>48</xdr:row>
      <xdr:rowOff>95250</xdr:rowOff>
    </xdr:to>
    <xdr:sp>
      <xdr:nvSpPr>
        <xdr:cNvPr id="21" name="Rectangle 21"/>
        <xdr:cNvSpPr>
          <a:spLocks/>
        </xdr:cNvSpPr>
      </xdr:nvSpPr>
      <xdr:spPr>
        <a:xfrm rot="19742175">
          <a:off x="1981200" y="8201025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1095375</xdr:colOff>
      <xdr:row>45</xdr:row>
      <xdr:rowOff>219075</xdr:rowOff>
    </xdr:from>
    <xdr:to>
      <xdr:col>2</xdr:col>
      <xdr:colOff>190500</xdr:colOff>
      <xdr:row>48</xdr:row>
      <xdr:rowOff>161925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781175" y="7924800"/>
          <a:ext cx="1057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流入人口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4,581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590550</xdr:colOff>
      <xdr:row>54</xdr:row>
      <xdr:rowOff>95250</xdr:rowOff>
    </xdr:from>
    <xdr:to>
      <xdr:col>1</xdr:col>
      <xdr:colOff>200025</xdr:colOff>
      <xdr:row>58</xdr:row>
      <xdr:rowOff>57150</xdr:rowOff>
    </xdr:to>
    <xdr:sp>
      <xdr:nvSpPr>
        <xdr:cNvPr id="23" name="AutoShape 23"/>
        <xdr:cNvSpPr>
          <a:spLocks/>
        </xdr:cNvSpPr>
      </xdr:nvSpPr>
      <xdr:spPr>
        <a:xfrm rot="598355" flipH="1">
          <a:off x="590550" y="9296400"/>
          <a:ext cx="295275" cy="609600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9652" y="5399"/>
                <a:pt x="8534" y="5765"/>
                <a:pt x="7609" y="6443"/>
              </a:cubicBezTo>
              <a:lnTo>
                <a:pt x="4418" y="2087"/>
              </a:lnTo>
              <a:cubicBezTo>
                <a:pt x="6269" y="731"/>
                <a:pt x="85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114300</xdr:colOff>
      <xdr:row>54</xdr:row>
      <xdr:rowOff>66675</xdr:rowOff>
    </xdr:from>
    <xdr:to>
      <xdr:col>1</xdr:col>
      <xdr:colOff>228600</xdr:colOff>
      <xdr:row>55</xdr:row>
      <xdr:rowOff>142875</xdr:rowOff>
    </xdr:to>
    <xdr:sp>
      <xdr:nvSpPr>
        <xdr:cNvPr id="24" name="Rectangle 24"/>
        <xdr:cNvSpPr>
          <a:spLocks/>
        </xdr:cNvSpPr>
      </xdr:nvSpPr>
      <xdr:spPr>
        <a:xfrm rot="5797716">
          <a:off x="800100" y="9267825"/>
          <a:ext cx="114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866775</xdr:colOff>
      <xdr:row>32</xdr:row>
      <xdr:rowOff>104775</xdr:rowOff>
    </xdr:from>
    <xdr:to>
      <xdr:col>1</xdr:col>
      <xdr:colOff>1924050</xdr:colOff>
      <xdr:row>36</xdr:row>
      <xdr:rowOff>38100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552575" y="5734050"/>
          <a:ext cx="10572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流入人口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18</xdr:row>
      <xdr:rowOff>9525</xdr:rowOff>
    </xdr:from>
    <xdr:to>
      <xdr:col>10</xdr:col>
      <xdr:colOff>657225</xdr:colOff>
      <xdr:row>43</xdr:row>
      <xdr:rowOff>104775</xdr:rowOff>
    </xdr:to>
    <xdr:pic>
      <xdr:nvPicPr>
        <xdr:cNvPr id="1" name="図 1" descr="gdi1濃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10025"/>
          <a:ext cx="6972300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1.city.narita/Documents%20and%20Settings\CZU08B243\&#12487;&#12473;&#12463;&#12488;&#12483;&#12503;\H22\&#9314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Ｐ16"/>
      <sheetName val="Ｐ17"/>
      <sheetName val="Ｐ18"/>
      <sheetName val="Ｐ19"/>
      <sheetName val="Ｐ20 "/>
      <sheetName val="Ｐ21"/>
      <sheetName val="Ｐ22"/>
      <sheetName val="Ｐ23"/>
      <sheetName val="Ｐ24"/>
      <sheetName val="Ｐ25"/>
      <sheetName val="Ｐ26"/>
      <sheetName val="Ｐ27 "/>
      <sheetName val="Ｐ28 "/>
      <sheetName val="Ｐ29"/>
      <sheetName val="Ｐ30"/>
      <sheetName val="P31"/>
      <sheetName val="P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00390625" defaultRowHeight="28.5" customHeight="1"/>
  <cols>
    <col min="1" max="5" width="9.00390625" style="128" customWidth="1"/>
    <col min="6" max="6" width="13.75390625" style="128" customWidth="1"/>
    <col min="7" max="7" width="36.00390625" style="130" bestFit="1" customWidth="1"/>
    <col min="8" max="16384" width="9.00390625" style="128" customWidth="1"/>
  </cols>
  <sheetData>
    <row r="1" ht="34.5" customHeight="1">
      <c r="G1" s="132"/>
    </row>
    <row r="2" ht="20.25" customHeight="1">
      <c r="G2" s="133"/>
    </row>
    <row r="3" ht="34.5" customHeight="1">
      <c r="G3" s="129" t="s">
        <v>573</v>
      </c>
    </row>
    <row r="4" ht="20.25" customHeight="1">
      <c r="G4" s="133"/>
    </row>
    <row r="5" ht="34.5" customHeight="1">
      <c r="G5" s="132"/>
    </row>
    <row r="6" ht="20.25" customHeight="1">
      <c r="G6" s="133"/>
    </row>
    <row r="7" ht="34.5" customHeight="1">
      <c r="G7" s="132"/>
    </row>
    <row r="8" ht="20.25" customHeight="1">
      <c r="G8" s="133"/>
    </row>
    <row r="9" spans="1:7" ht="34.5" customHeight="1">
      <c r="A9" s="409" t="s">
        <v>511</v>
      </c>
      <c r="B9" s="409"/>
      <c r="C9" s="409"/>
      <c r="D9" s="409"/>
      <c r="E9" s="409"/>
      <c r="F9" s="131"/>
      <c r="G9" s="132"/>
    </row>
    <row r="10" spans="1:7" ht="20.25" customHeight="1">
      <c r="A10" s="410"/>
      <c r="B10" s="410"/>
      <c r="C10" s="410"/>
      <c r="D10" s="410"/>
      <c r="E10" s="410"/>
      <c r="F10" s="131"/>
      <c r="G10" s="133"/>
    </row>
    <row r="11" spans="1:7" ht="34.5" customHeight="1">
      <c r="A11" s="410"/>
      <c r="B11" s="410"/>
      <c r="C11" s="410"/>
      <c r="D11" s="410"/>
      <c r="E11" s="410"/>
      <c r="F11" s="131"/>
      <c r="G11" s="132"/>
    </row>
    <row r="12" spans="1:7" ht="20.25" customHeight="1">
      <c r="A12" s="411"/>
      <c r="B12" s="411"/>
      <c r="C12" s="411"/>
      <c r="D12" s="411"/>
      <c r="E12" s="411"/>
      <c r="F12" s="131"/>
      <c r="G12" s="133"/>
    </row>
    <row r="13" ht="34.5" customHeight="1">
      <c r="G13" s="132"/>
    </row>
    <row r="14" ht="20.25" customHeight="1">
      <c r="G14" s="133"/>
    </row>
    <row r="15" ht="34.5" customHeight="1">
      <c r="G15" s="132"/>
    </row>
    <row r="16" ht="20.25" customHeight="1">
      <c r="G16" s="133"/>
    </row>
    <row r="17" ht="34.5" customHeight="1">
      <c r="G17" s="132"/>
    </row>
    <row r="18" ht="20.25" customHeight="1">
      <c r="G18" s="133"/>
    </row>
    <row r="19" ht="34.5" customHeight="1">
      <c r="G19" s="132"/>
    </row>
    <row r="20" ht="20.25" customHeight="1">
      <c r="G20" s="133"/>
    </row>
    <row r="21" ht="34.5" customHeight="1">
      <c r="G21" s="132"/>
    </row>
    <row r="22" ht="20.25" customHeight="1">
      <c r="G22" s="133"/>
    </row>
    <row r="23" ht="34.5" customHeight="1">
      <c r="G23" s="132"/>
    </row>
    <row r="24" ht="20.25" customHeight="1">
      <c r="G24" s="133"/>
    </row>
    <row r="25" ht="34.5" customHeight="1">
      <c r="G25" s="132"/>
    </row>
    <row r="26" ht="20.25" customHeight="1">
      <c r="G26" s="133"/>
    </row>
    <row r="27" ht="34.5" customHeight="1">
      <c r="G27" s="132"/>
    </row>
    <row r="28" ht="20.25" customHeight="1">
      <c r="G28" s="133"/>
    </row>
    <row r="29" ht="34.5" customHeight="1">
      <c r="G29" s="132"/>
    </row>
    <row r="30" ht="28.5" customHeight="1">
      <c r="G30" s="133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:K1"/>
    </sheetView>
  </sheetViews>
  <sheetFormatPr defaultColWidth="9.00390625" defaultRowHeight="13.5"/>
  <cols>
    <col min="1" max="1" width="3.625" style="30" customWidth="1"/>
    <col min="2" max="2" width="8.00390625" style="30" customWidth="1"/>
    <col min="3" max="3" width="7.50390625" style="30" bestFit="1" customWidth="1"/>
    <col min="4" max="11" width="9.125" style="30" customWidth="1"/>
    <col min="12" max="16384" width="9.00390625" style="30" customWidth="1"/>
  </cols>
  <sheetData>
    <row r="1" spans="1:11" ht="24">
      <c r="A1" s="453" t="s">
        <v>274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1" ht="16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5" customFormat="1" ht="15" customHeight="1">
      <c r="A3" s="454" t="s">
        <v>275</v>
      </c>
      <c r="B3" s="455"/>
      <c r="C3" s="455"/>
      <c r="D3" s="12" t="s">
        <v>276</v>
      </c>
      <c r="E3" s="13">
        <v>-2</v>
      </c>
      <c r="F3" s="13">
        <v>-3</v>
      </c>
      <c r="G3" s="13">
        <v>-4</v>
      </c>
      <c r="H3" s="13">
        <v>-5</v>
      </c>
      <c r="I3" s="13">
        <v>-6</v>
      </c>
      <c r="J3" s="13">
        <v>-7</v>
      </c>
      <c r="K3" s="14">
        <v>-8</v>
      </c>
    </row>
    <row r="4" spans="1:11" s="15" customFormat="1" ht="15" customHeight="1">
      <c r="A4" s="456"/>
      <c r="B4" s="457"/>
      <c r="C4" s="457"/>
      <c r="D4" s="16" t="s">
        <v>277</v>
      </c>
      <c r="E4" s="16">
        <v>14</v>
      </c>
      <c r="F4" s="16" t="s">
        <v>278</v>
      </c>
      <c r="G4" s="16">
        <v>10</v>
      </c>
      <c r="H4" s="16">
        <v>15</v>
      </c>
      <c r="I4" s="16">
        <v>22</v>
      </c>
      <c r="J4" s="16">
        <v>25</v>
      </c>
      <c r="K4" s="17">
        <v>30</v>
      </c>
    </row>
    <row r="5" spans="1:11" s="15" customFormat="1" ht="15" customHeight="1">
      <c r="A5" s="458" t="s">
        <v>279</v>
      </c>
      <c r="B5" s="458"/>
      <c r="C5" s="153" t="s">
        <v>280</v>
      </c>
      <c r="D5" s="272">
        <f aca="true" t="shared" si="0" ref="D5:J8">SUM(D12,D16,D20,D24,D28,D32,D36,D40)</f>
        <v>5850</v>
      </c>
      <c r="E5" s="272">
        <f t="shared" si="0"/>
        <v>5921</v>
      </c>
      <c r="F5" s="272">
        <f t="shared" si="0"/>
        <v>6569</v>
      </c>
      <c r="G5" s="272">
        <f t="shared" si="0"/>
        <v>6465</v>
      </c>
      <c r="H5" s="272">
        <f t="shared" si="0"/>
        <v>6080</v>
      </c>
      <c r="I5" s="272">
        <f t="shared" si="0"/>
        <v>8785</v>
      </c>
      <c r="J5" s="272">
        <f t="shared" si="0"/>
        <v>8696</v>
      </c>
      <c r="K5" s="272">
        <v>8648</v>
      </c>
    </row>
    <row r="6" spans="1:11" s="15" customFormat="1" ht="15" customHeight="1">
      <c r="A6" s="458"/>
      <c r="B6" s="458"/>
      <c r="C6" s="153" t="s">
        <v>281</v>
      </c>
      <c r="D6" s="272">
        <f t="shared" si="0"/>
        <v>28415</v>
      </c>
      <c r="E6" s="272">
        <f t="shared" si="0"/>
        <v>29621</v>
      </c>
      <c r="F6" s="272">
        <f t="shared" si="0"/>
        <v>34054</v>
      </c>
      <c r="G6" s="272">
        <f t="shared" si="0"/>
        <v>33529</v>
      </c>
      <c r="H6" s="272">
        <f t="shared" si="0"/>
        <v>30857</v>
      </c>
      <c r="I6" s="272">
        <f t="shared" si="0"/>
        <v>44068</v>
      </c>
      <c r="J6" s="272">
        <f t="shared" si="0"/>
        <v>44724</v>
      </c>
      <c r="K6" s="272">
        <v>44969</v>
      </c>
    </row>
    <row r="7" spans="1:11" s="15" customFormat="1" ht="15" customHeight="1">
      <c r="A7" s="458"/>
      <c r="B7" s="458"/>
      <c r="C7" s="153" t="s">
        <v>40</v>
      </c>
      <c r="D7" s="272">
        <f t="shared" si="0"/>
        <v>13834</v>
      </c>
      <c r="E7" s="272">
        <f t="shared" si="0"/>
        <v>14459</v>
      </c>
      <c r="F7" s="272">
        <f t="shared" si="0"/>
        <v>16505</v>
      </c>
      <c r="G7" s="272">
        <f t="shared" si="0"/>
        <v>16422</v>
      </c>
      <c r="H7" s="272">
        <f t="shared" si="0"/>
        <v>15010</v>
      </c>
      <c r="I7" s="272">
        <f t="shared" si="0"/>
        <v>21025</v>
      </c>
      <c r="J7" s="272">
        <f t="shared" si="0"/>
        <v>21521</v>
      </c>
      <c r="K7" s="272">
        <v>21740</v>
      </c>
    </row>
    <row r="8" spans="1:11" s="15" customFormat="1" ht="15" customHeight="1">
      <c r="A8" s="458"/>
      <c r="B8" s="458"/>
      <c r="C8" s="153" t="s">
        <v>41</v>
      </c>
      <c r="D8" s="272">
        <f t="shared" si="0"/>
        <v>14581</v>
      </c>
      <c r="E8" s="272">
        <f t="shared" si="0"/>
        <v>15162</v>
      </c>
      <c r="F8" s="272">
        <f t="shared" si="0"/>
        <v>17549</v>
      </c>
      <c r="G8" s="272">
        <f t="shared" si="0"/>
        <v>17107</v>
      </c>
      <c r="H8" s="272">
        <f t="shared" si="0"/>
        <v>15847</v>
      </c>
      <c r="I8" s="272">
        <f t="shared" si="0"/>
        <v>23043</v>
      </c>
      <c r="J8" s="272">
        <f t="shared" si="0"/>
        <v>23203</v>
      </c>
      <c r="K8" s="272">
        <v>23229</v>
      </c>
    </row>
    <row r="9" spans="1:11" s="15" customFormat="1" ht="15" customHeight="1">
      <c r="A9" s="458"/>
      <c r="B9" s="458"/>
      <c r="C9" s="153" t="s">
        <v>281</v>
      </c>
      <c r="D9" s="446" t="s">
        <v>513</v>
      </c>
      <c r="E9" s="446">
        <f aca="true" t="shared" si="1" ref="E9:K9">((E6-D6)/D6)*100</f>
        <v>4.244237198662678</v>
      </c>
      <c r="F9" s="446">
        <f t="shared" si="1"/>
        <v>14.9657337699605</v>
      </c>
      <c r="G9" s="446">
        <f t="shared" si="1"/>
        <v>-1.541669113760498</v>
      </c>
      <c r="H9" s="446">
        <f t="shared" si="1"/>
        <v>-7.969220674639864</v>
      </c>
      <c r="I9" s="446">
        <f t="shared" si="1"/>
        <v>42.81362413714878</v>
      </c>
      <c r="J9" s="446">
        <f t="shared" si="1"/>
        <v>1.4886085141145502</v>
      </c>
      <c r="K9" s="446">
        <f t="shared" si="1"/>
        <v>0.5478043108845363</v>
      </c>
    </row>
    <row r="10" spans="1:11" s="15" customFormat="1" ht="15" customHeight="1">
      <c r="A10" s="458"/>
      <c r="B10" s="458"/>
      <c r="C10" s="153" t="s">
        <v>282</v>
      </c>
      <c r="D10" s="446"/>
      <c r="E10" s="446"/>
      <c r="F10" s="446"/>
      <c r="G10" s="446"/>
      <c r="H10" s="446"/>
      <c r="I10" s="446"/>
      <c r="J10" s="446"/>
      <c r="K10" s="446"/>
    </row>
    <row r="11" spans="1:11" s="15" customFormat="1" ht="15" customHeight="1">
      <c r="A11" s="459"/>
      <c r="B11" s="459"/>
      <c r="C11" s="273" t="s">
        <v>564</v>
      </c>
      <c r="D11" s="447"/>
      <c r="E11" s="447"/>
      <c r="F11" s="447"/>
      <c r="G11" s="447"/>
      <c r="H11" s="447"/>
      <c r="I11" s="447"/>
      <c r="J11" s="447"/>
      <c r="K11" s="447"/>
    </row>
    <row r="12" spans="1:11" s="15" customFormat="1" ht="15" customHeight="1">
      <c r="A12" s="451" t="s">
        <v>283</v>
      </c>
      <c r="B12" s="448" t="s">
        <v>284</v>
      </c>
      <c r="C12" s="207" t="s">
        <v>280</v>
      </c>
      <c r="D12" s="18">
        <v>1511</v>
      </c>
      <c r="E12" s="18">
        <v>1698</v>
      </c>
      <c r="F12" s="18">
        <v>2302</v>
      </c>
      <c r="G12" s="18">
        <v>2127</v>
      </c>
      <c r="H12" s="18">
        <v>1863</v>
      </c>
      <c r="I12" s="18">
        <v>3030</v>
      </c>
      <c r="J12" s="18">
        <v>2948</v>
      </c>
      <c r="K12" s="19">
        <v>3116</v>
      </c>
    </row>
    <row r="13" spans="1:11" s="15" customFormat="1" ht="15" customHeight="1">
      <c r="A13" s="452"/>
      <c r="B13" s="449"/>
      <c r="C13" s="207" t="s">
        <v>281</v>
      </c>
      <c r="D13" s="18">
        <v>7157</v>
      </c>
      <c r="E13" s="18">
        <v>8227</v>
      </c>
      <c r="F13" s="18">
        <v>11025</v>
      </c>
      <c r="G13" s="18">
        <v>10600</v>
      </c>
      <c r="H13" s="18">
        <v>8862</v>
      </c>
      <c r="I13" s="18">
        <v>13550</v>
      </c>
      <c r="J13" s="18">
        <v>13765</v>
      </c>
      <c r="K13" s="18">
        <v>14724</v>
      </c>
    </row>
    <row r="14" spans="1:11" s="15" customFormat="1" ht="15" customHeight="1">
      <c r="A14" s="452"/>
      <c r="B14" s="449"/>
      <c r="C14" s="207" t="s">
        <v>40</v>
      </c>
      <c r="D14" s="18">
        <v>3565</v>
      </c>
      <c r="E14" s="18">
        <v>4070</v>
      </c>
      <c r="F14" s="18">
        <v>5235</v>
      </c>
      <c r="G14" s="18">
        <v>5175</v>
      </c>
      <c r="H14" s="18">
        <v>4273</v>
      </c>
      <c r="I14" s="18">
        <v>6400</v>
      </c>
      <c r="J14" s="18">
        <v>6534</v>
      </c>
      <c r="K14" s="18">
        <v>7065</v>
      </c>
    </row>
    <row r="15" spans="1:11" s="15" customFormat="1" ht="15" customHeight="1">
      <c r="A15" s="452"/>
      <c r="B15" s="450"/>
      <c r="C15" s="207" t="s">
        <v>41</v>
      </c>
      <c r="D15" s="18">
        <v>3592</v>
      </c>
      <c r="E15" s="18">
        <v>4157</v>
      </c>
      <c r="F15" s="18">
        <v>5790</v>
      </c>
      <c r="G15" s="18">
        <v>5425</v>
      </c>
      <c r="H15" s="18">
        <v>4589</v>
      </c>
      <c r="I15" s="18">
        <v>7150</v>
      </c>
      <c r="J15" s="18">
        <v>7231</v>
      </c>
      <c r="K15" s="20">
        <v>7659</v>
      </c>
    </row>
    <row r="16" spans="1:11" s="15" customFormat="1" ht="15" customHeight="1">
      <c r="A16" s="452"/>
      <c r="B16" s="150"/>
      <c r="C16" s="93" t="s">
        <v>280</v>
      </c>
      <c r="D16" s="19" t="s">
        <v>513</v>
      </c>
      <c r="E16" s="19" t="s">
        <v>513</v>
      </c>
      <c r="F16" s="19" t="s">
        <v>513</v>
      </c>
      <c r="G16" s="19" t="s">
        <v>513</v>
      </c>
      <c r="H16" s="19" t="s">
        <v>513</v>
      </c>
      <c r="I16" s="19" t="s">
        <v>513</v>
      </c>
      <c r="J16" s="19" t="s">
        <v>513</v>
      </c>
      <c r="K16" s="18" t="s">
        <v>513</v>
      </c>
    </row>
    <row r="17" spans="1:11" s="15" customFormat="1" ht="15" customHeight="1">
      <c r="A17" s="452"/>
      <c r="B17" s="37" t="s">
        <v>285</v>
      </c>
      <c r="C17" s="207" t="s">
        <v>281</v>
      </c>
      <c r="D17" s="18" t="s">
        <v>513</v>
      </c>
      <c r="E17" s="18" t="s">
        <v>513</v>
      </c>
      <c r="F17" s="18" t="s">
        <v>513</v>
      </c>
      <c r="G17" s="18" t="s">
        <v>513</v>
      </c>
      <c r="H17" s="18" t="s">
        <v>513</v>
      </c>
      <c r="I17" s="18" t="s">
        <v>513</v>
      </c>
      <c r="J17" s="18" t="s">
        <v>513</v>
      </c>
      <c r="K17" s="18" t="s">
        <v>513</v>
      </c>
    </row>
    <row r="18" spans="1:11" s="15" customFormat="1" ht="15" customHeight="1">
      <c r="A18" s="452"/>
      <c r="B18" s="37" t="s">
        <v>286</v>
      </c>
      <c r="C18" s="207" t="s">
        <v>40</v>
      </c>
      <c r="D18" s="18" t="s">
        <v>513</v>
      </c>
      <c r="E18" s="18" t="s">
        <v>513</v>
      </c>
      <c r="F18" s="18" t="s">
        <v>513</v>
      </c>
      <c r="G18" s="18" t="s">
        <v>513</v>
      </c>
      <c r="H18" s="18" t="s">
        <v>513</v>
      </c>
      <c r="I18" s="18" t="s">
        <v>513</v>
      </c>
      <c r="J18" s="18" t="s">
        <v>513</v>
      </c>
      <c r="K18" s="18" t="s">
        <v>513</v>
      </c>
    </row>
    <row r="19" spans="1:11" s="15" customFormat="1" ht="15" customHeight="1">
      <c r="A19" s="452"/>
      <c r="B19" s="17"/>
      <c r="C19" s="16" t="s">
        <v>41</v>
      </c>
      <c r="D19" s="20" t="s">
        <v>513</v>
      </c>
      <c r="E19" s="20" t="s">
        <v>513</v>
      </c>
      <c r="F19" s="20" t="s">
        <v>513</v>
      </c>
      <c r="G19" s="20" t="s">
        <v>513</v>
      </c>
      <c r="H19" s="20" t="s">
        <v>513</v>
      </c>
      <c r="I19" s="20" t="s">
        <v>513</v>
      </c>
      <c r="J19" s="20" t="s">
        <v>513</v>
      </c>
      <c r="K19" s="18" t="s">
        <v>513</v>
      </c>
    </row>
    <row r="20" spans="1:11" s="15" customFormat="1" ht="15" customHeight="1">
      <c r="A20" s="452"/>
      <c r="B20" s="448" t="s">
        <v>287</v>
      </c>
      <c r="C20" s="207" t="s">
        <v>280</v>
      </c>
      <c r="D20" s="18">
        <v>760</v>
      </c>
      <c r="E20" s="18">
        <v>759</v>
      </c>
      <c r="F20" s="18">
        <v>772</v>
      </c>
      <c r="G20" s="18">
        <v>784</v>
      </c>
      <c r="H20" s="18">
        <v>768</v>
      </c>
      <c r="I20" s="18">
        <v>1051</v>
      </c>
      <c r="J20" s="18">
        <v>1043</v>
      </c>
      <c r="K20" s="19">
        <v>1036</v>
      </c>
    </row>
    <row r="21" spans="1:11" s="15" customFormat="1" ht="15" customHeight="1">
      <c r="A21" s="452"/>
      <c r="B21" s="449"/>
      <c r="C21" s="207" t="s">
        <v>281</v>
      </c>
      <c r="D21" s="18">
        <v>3895</v>
      </c>
      <c r="E21" s="18">
        <v>4066</v>
      </c>
      <c r="F21" s="18">
        <v>4173</v>
      </c>
      <c r="G21" s="18">
        <v>4126</v>
      </c>
      <c r="H21" s="18">
        <v>4087</v>
      </c>
      <c r="I21" s="18">
        <v>5445</v>
      </c>
      <c r="J21" s="18">
        <v>5492</v>
      </c>
      <c r="K21" s="18">
        <v>5554</v>
      </c>
    </row>
    <row r="22" spans="1:11" s="15" customFormat="1" ht="15" customHeight="1">
      <c r="A22" s="452"/>
      <c r="B22" s="449"/>
      <c r="C22" s="207" t="s">
        <v>40</v>
      </c>
      <c r="D22" s="18">
        <v>1885</v>
      </c>
      <c r="E22" s="18">
        <v>1983</v>
      </c>
      <c r="F22" s="18">
        <v>2055</v>
      </c>
      <c r="G22" s="18">
        <v>2040</v>
      </c>
      <c r="H22" s="18">
        <v>2013</v>
      </c>
      <c r="I22" s="18">
        <v>2618</v>
      </c>
      <c r="J22" s="18">
        <v>2653</v>
      </c>
      <c r="K22" s="18">
        <v>2671</v>
      </c>
    </row>
    <row r="23" spans="1:11" s="15" customFormat="1" ht="15" customHeight="1">
      <c r="A23" s="452"/>
      <c r="B23" s="450"/>
      <c r="C23" s="207" t="s">
        <v>41</v>
      </c>
      <c r="D23" s="18">
        <v>2010</v>
      </c>
      <c r="E23" s="18">
        <v>2083</v>
      </c>
      <c r="F23" s="18">
        <v>2118</v>
      </c>
      <c r="G23" s="18">
        <v>2086</v>
      </c>
      <c r="H23" s="18">
        <v>2074</v>
      </c>
      <c r="I23" s="18">
        <v>2827</v>
      </c>
      <c r="J23" s="18">
        <v>2839</v>
      </c>
      <c r="K23" s="20">
        <v>2883</v>
      </c>
    </row>
    <row r="24" spans="1:11" s="15" customFormat="1" ht="15" customHeight="1">
      <c r="A24" s="452"/>
      <c r="B24" s="448" t="s">
        <v>288</v>
      </c>
      <c r="C24" s="93" t="s">
        <v>280</v>
      </c>
      <c r="D24" s="19">
        <v>730</v>
      </c>
      <c r="E24" s="19">
        <v>729</v>
      </c>
      <c r="F24" s="19">
        <v>727</v>
      </c>
      <c r="G24" s="19">
        <v>742</v>
      </c>
      <c r="H24" s="19">
        <v>732</v>
      </c>
      <c r="I24" s="19">
        <v>908</v>
      </c>
      <c r="J24" s="19">
        <v>913</v>
      </c>
      <c r="K24" s="18">
        <v>857</v>
      </c>
    </row>
    <row r="25" spans="1:11" s="15" customFormat="1" ht="15" customHeight="1">
      <c r="A25" s="452"/>
      <c r="B25" s="449"/>
      <c r="C25" s="207" t="s">
        <v>281</v>
      </c>
      <c r="D25" s="18">
        <v>3685</v>
      </c>
      <c r="E25" s="18">
        <v>3753</v>
      </c>
      <c r="F25" s="18">
        <v>3941</v>
      </c>
      <c r="G25" s="18">
        <v>3939</v>
      </c>
      <c r="H25" s="18">
        <v>3847</v>
      </c>
      <c r="I25" s="18">
        <v>4942</v>
      </c>
      <c r="J25" s="18">
        <v>4987</v>
      </c>
      <c r="K25" s="18">
        <v>4805</v>
      </c>
    </row>
    <row r="26" spans="1:11" s="15" customFormat="1" ht="15" customHeight="1">
      <c r="A26" s="452"/>
      <c r="B26" s="449"/>
      <c r="C26" s="207" t="s">
        <v>40</v>
      </c>
      <c r="D26" s="18">
        <v>1777</v>
      </c>
      <c r="E26" s="18">
        <v>1818</v>
      </c>
      <c r="F26" s="18">
        <v>1912</v>
      </c>
      <c r="G26" s="18">
        <v>1917</v>
      </c>
      <c r="H26" s="18">
        <v>1891</v>
      </c>
      <c r="I26" s="18">
        <v>2361</v>
      </c>
      <c r="J26" s="18">
        <v>2405</v>
      </c>
      <c r="K26" s="18">
        <v>2321</v>
      </c>
    </row>
    <row r="27" spans="1:11" s="15" customFormat="1" ht="15" customHeight="1">
      <c r="A27" s="452"/>
      <c r="B27" s="450"/>
      <c r="C27" s="16" t="s">
        <v>41</v>
      </c>
      <c r="D27" s="20">
        <v>1908</v>
      </c>
      <c r="E27" s="20">
        <v>1935</v>
      </c>
      <c r="F27" s="20">
        <v>2029</v>
      </c>
      <c r="G27" s="20">
        <v>2022</v>
      </c>
      <c r="H27" s="20">
        <v>1956</v>
      </c>
      <c r="I27" s="20">
        <v>2581</v>
      </c>
      <c r="J27" s="20">
        <v>2582</v>
      </c>
      <c r="K27" s="18">
        <v>2484</v>
      </c>
    </row>
    <row r="28" spans="1:11" s="15" customFormat="1" ht="15" customHeight="1">
      <c r="A28" s="452"/>
      <c r="B28" s="448" t="s">
        <v>289</v>
      </c>
      <c r="C28" s="207" t="s">
        <v>280</v>
      </c>
      <c r="D28" s="18">
        <v>423</v>
      </c>
      <c r="E28" s="18">
        <v>405</v>
      </c>
      <c r="F28" s="18">
        <v>395</v>
      </c>
      <c r="G28" s="18">
        <v>407</v>
      </c>
      <c r="H28" s="18">
        <v>401</v>
      </c>
      <c r="I28" s="18">
        <v>484</v>
      </c>
      <c r="J28" s="18">
        <v>471</v>
      </c>
      <c r="K28" s="19">
        <v>467</v>
      </c>
    </row>
    <row r="29" spans="1:11" s="15" customFormat="1" ht="15" customHeight="1">
      <c r="A29" s="452"/>
      <c r="B29" s="449"/>
      <c r="C29" s="207" t="s">
        <v>281</v>
      </c>
      <c r="D29" s="18">
        <v>2202</v>
      </c>
      <c r="E29" s="18">
        <v>2183</v>
      </c>
      <c r="F29" s="18">
        <v>2304</v>
      </c>
      <c r="G29" s="18">
        <v>2324</v>
      </c>
      <c r="H29" s="18">
        <v>2278</v>
      </c>
      <c r="I29" s="18">
        <v>2817</v>
      </c>
      <c r="J29" s="18">
        <v>2849</v>
      </c>
      <c r="K29" s="18">
        <v>2834</v>
      </c>
    </row>
    <row r="30" spans="1:11" s="15" customFormat="1" ht="15" customHeight="1">
      <c r="A30" s="452"/>
      <c r="B30" s="449"/>
      <c r="C30" s="207" t="s">
        <v>40</v>
      </c>
      <c r="D30" s="18">
        <v>1033</v>
      </c>
      <c r="E30" s="18">
        <v>1060</v>
      </c>
      <c r="F30" s="18">
        <v>1121</v>
      </c>
      <c r="G30" s="18">
        <v>1129</v>
      </c>
      <c r="H30" s="18">
        <v>1101</v>
      </c>
      <c r="I30" s="18">
        <v>1319</v>
      </c>
      <c r="J30" s="18">
        <v>1347</v>
      </c>
      <c r="K30" s="18">
        <v>1375</v>
      </c>
    </row>
    <row r="31" spans="1:11" s="15" customFormat="1" ht="15" customHeight="1">
      <c r="A31" s="452"/>
      <c r="B31" s="450"/>
      <c r="C31" s="207" t="s">
        <v>41</v>
      </c>
      <c r="D31" s="18">
        <v>1169</v>
      </c>
      <c r="E31" s="18">
        <v>1123</v>
      </c>
      <c r="F31" s="18">
        <v>1183</v>
      </c>
      <c r="G31" s="18">
        <v>1195</v>
      </c>
      <c r="H31" s="18">
        <v>1177</v>
      </c>
      <c r="I31" s="18">
        <v>1498</v>
      </c>
      <c r="J31" s="18">
        <v>1502</v>
      </c>
      <c r="K31" s="20">
        <v>1459</v>
      </c>
    </row>
    <row r="32" spans="1:11" s="15" customFormat="1" ht="15" customHeight="1">
      <c r="A32" s="452"/>
      <c r="B32" s="448" t="s">
        <v>290</v>
      </c>
      <c r="C32" s="93" t="s">
        <v>280</v>
      </c>
      <c r="D32" s="19">
        <v>660</v>
      </c>
      <c r="E32" s="19">
        <v>632</v>
      </c>
      <c r="F32" s="19">
        <v>617</v>
      </c>
      <c r="G32" s="19">
        <v>625</v>
      </c>
      <c r="H32" s="19">
        <v>612</v>
      </c>
      <c r="I32" s="19">
        <v>810</v>
      </c>
      <c r="J32" s="19">
        <v>811</v>
      </c>
      <c r="K32" s="18">
        <v>779</v>
      </c>
    </row>
    <row r="33" spans="1:11" s="15" customFormat="1" ht="15" customHeight="1">
      <c r="A33" s="452"/>
      <c r="B33" s="449"/>
      <c r="C33" s="207" t="s">
        <v>281</v>
      </c>
      <c r="D33" s="18">
        <v>3223</v>
      </c>
      <c r="E33" s="18">
        <v>3223</v>
      </c>
      <c r="F33" s="18">
        <v>3494</v>
      </c>
      <c r="G33" s="18">
        <v>3390</v>
      </c>
      <c r="H33" s="18">
        <v>3227</v>
      </c>
      <c r="I33" s="18">
        <v>4469</v>
      </c>
      <c r="J33" s="18">
        <v>4504</v>
      </c>
      <c r="K33" s="18">
        <v>4501</v>
      </c>
    </row>
    <row r="34" spans="1:11" s="15" customFormat="1" ht="15" customHeight="1">
      <c r="A34" s="452"/>
      <c r="B34" s="449"/>
      <c r="C34" s="207" t="s">
        <v>40</v>
      </c>
      <c r="D34" s="18">
        <v>1560</v>
      </c>
      <c r="E34" s="18">
        <v>1551</v>
      </c>
      <c r="F34" s="18">
        <v>1674</v>
      </c>
      <c r="G34" s="18">
        <v>1625</v>
      </c>
      <c r="H34" s="18">
        <v>1555</v>
      </c>
      <c r="I34" s="18">
        <v>2061</v>
      </c>
      <c r="J34" s="18">
        <v>2131</v>
      </c>
      <c r="K34" s="18">
        <v>2140</v>
      </c>
    </row>
    <row r="35" spans="1:11" s="15" customFormat="1" ht="15" customHeight="1">
      <c r="A35" s="452"/>
      <c r="B35" s="450"/>
      <c r="C35" s="16" t="s">
        <v>41</v>
      </c>
      <c r="D35" s="20">
        <v>1663</v>
      </c>
      <c r="E35" s="20">
        <v>1672</v>
      </c>
      <c r="F35" s="20">
        <v>1820</v>
      </c>
      <c r="G35" s="20">
        <v>1765</v>
      </c>
      <c r="H35" s="20">
        <v>1672</v>
      </c>
      <c r="I35" s="20">
        <v>2408</v>
      </c>
      <c r="J35" s="20">
        <v>2373</v>
      </c>
      <c r="K35" s="18">
        <v>2361</v>
      </c>
    </row>
    <row r="36" spans="1:11" s="15" customFormat="1" ht="15" customHeight="1">
      <c r="A36" s="452"/>
      <c r="B36" s="448" t="s">
        <v>291</v>
      </c>
      <c r="C36" s="207" t="s">
        <v>280</v>
      </c>
      <c r="D36" s="18">
        <v>657</v>
      </c>
      <c r="E36" s="18">
        <v>607</v>
      </c>
      <c r="F36" s="18">
        <v>581</v>
      </c>
      <c r="G36" s="18">
        <v>589</v>
      </c>
      <c r="H36" s="18">
        <v>599</v>
      </c>
      <c r="I36" s="18">
        <v>689</v>
      </c>
      <c r="J36" s="18">
        <v>693</v>
      </c>
      <c r="K36" s="19">
        <v>599</v>
      </c>
    </row>
    <row r="37" spans="1:11" s="15" customFormat="1" ht="15" customHeight="1">
      <c r="A37" s="452"/>
      <c r="B37" s="449"/>
      <c r="C37" s="207" t="s">
        <v>281</v>
      </c>
      <c r="D37" s="18">
        <v>3071</v>
      </c>
      <c r="E37" s="18">
        <v>2988</v>
      </c>
      <c r="F37" s="18">
        <v>3089</v>
      </c>
      <c r="G37" s="18">
        <v>3163</v>
      </c>
      <c r="H37" s="18">
        <v>3004</v>
      </c>
      <c r="I37" s="18">
        <v>3791</v>
      </c>
      <c r="J37" s="18">
        <v>3791</v>
      </c>
      <c r="K37" s="18">
        <v>3316</v>
      </c>
    </row>
    <row r="38" spans="1:11" s="15" customFormat="1" ht="15" customHeight="1">
      <c r="A38" s="452"/>
      <c r="B38" s="449"/>
      <c r="C38" s="207" t="s">
        <v>40</v>
      </c>
      <c r="D38" s="18">
        <v>1462</v>
      </c>
      <c r="E38" s="18">
        <v>1417</v>
      </c>
      <c r="F38" s="18">
        <v>1501</v>
      </c>
      <c r="G38" s="18">
        <v>1542</v>
      </c>
      <c r="H38" s="18">
        <v>1446</v>
      </c>
      <c r="I38" s="18">
        <v>1771</v>
      </c>
      <c r="J38" s="18">
        <v>1789</v>
      </c>
      <c r="K38" s="18">
        <v>1561</v>
      </c>
    </row>
    <row r="39" spans="1:11" s="15" customFormat="1" ht="15" customHeight="1">
      <c r="A39" s="452"/>
      <c r="B39" s="450"/>
      <c r="C39" s="207" t="s">
        <v>41</v>
      </c>
      <c r="D39" s="18">
        <v>1609</v>
      </c>
      <c r="E39" s="18">
        <v>1571</v>
      </c>
      <c r="F39" s="18">
        <v>1588</v>
      </c>
      <c r="G39" s="18">
        <v>1621</v>
      </c>
      <c r="H39" s="18">
        <v>1558</v>
      </c>
      <c r="I39" s="18">
        <v>2020</v>
      </c>
      <c r="J39" s="18">
        <v>2002</v>
      </c>
      <c r="K39" s="20">
        <v>1755</v>
      </c>
    </row>
    <row r="40" spans="1:11" s="15" customFormat="1" ht="15" customHeight="1">
      <c r="A40" s="452"/>
      <c r="B40" s="448" t="s">
        <v>292</v>
      </c>
      <c r="C40" s="93" t="s">
        <v>280</v>
      </c>
      <c r="D40" s="19">
        <v>1109</v>
      </c>
      <c r="E40" s="19">
        <v>1091</v>
      </c>
      <c r="F40" s="19">
        <v>1175</v>
      </c>
      <c r="G40" s="19">
        <v>1191</v>
      </c>
      <c r="H40" s="19">
        <v>1105</v>
      </c>
      <c r="I40" s="19">
        <v>1813</v>
      </c>
      <c r="J40" s="19">
        <v>1817</v>
      </c>
      <c r="K40" s="18">
        <v>1869</v>
      </c>
    </row>
    <row r="41" spans="1:11" s="15" customFormat="1" ht="15" customHeight="1">
      <c r="A41" s="452"/>
      <c r="B41" s="449"/>
      <c r="C41" s="207" t="s">
        <v>281</v>
      </c>
      <c r="D41" s="18">
        <v>5182</v>
      </c>
      <c r="E41" s="18">
        <v>5181</v>
      </c>
      <c r="F41" s="18">
        <v>6028</v>
      </c>
      <c r="G41" s="18">
        <v>5987</v>
      </c>
      <c r="H41" s="18">
        <v>5552</v>
      </c>
      <c r="I41" s="18">
        <v>9054</v>
      </c>
      <c r="J41" s="18">
        <v>9336</v>
      </c>
      <c r="K41" s="18">
        <v>9974</v>
      </c>
    </row>
    <row r="42" spans="1:11" s="15" customFormat="1" ht="15" customHeight="1">
      <c r="A42" s="452"/>
      <c r="B42" s="449"/>
      <c r="C42" s="207" t="s">
        <v>40</v>
      </c>
      <c r="D42" s="18">
        <v>2552</v>
      </c>
      <c r="E42" s="18">
        <v>2560</v>
      </c>
      <c r="F42" s="18">
        <v>3007</v>
      </c>
      <c r="G42" s="18">
        <v>2994</v>
      </c>
      <c r="H42" s="18">
        <v>2731</v>
      </c>
      <c r="I42" s="18">
        <v>4495</v>
      </c>
      <c r="J42" s="18">
        <v>4662</v>
      </c>
      <c r="K42" s="18">
        <v>4993</v>
      </c>
    </row>
    <row r="43" spans="1:11" s="15" customFormat="1" ht="15" customHeight="1">
      <c r="A43" s="452"/>
      <c r="B43" s="449"/>
      <c r="C43" s="207" t="s">
        <v>41</v>
      </c>
      <c r="D43" s="18">
        <v>2630</v>
      </c>
      <c r="E43" s="18">
        <v>2621</v>
      </c>
      <c r="F43" s="18">
        <v>3021</v>
      </c>
      <c r="G43" s="18">
        <v>2993</v>
      </c>
      <c r="H43" s="18">
        <v>2821</v>
      </c>
      <c r="I43" s="18">
        <v>4559</v>
      </c>
      <c r="J43" s="18">
        <v>4674</v>
      </c>
      <c r="K43" s="18">
        <v>4981</v>
      </c>
    </row>
    <row r="44" spans="1:11" s="15" customFormat="1" ht="15" customHeight="1">
      <c r="A44" s="460" t="s">
        <v>293</v>
      </c>
      <c r="B44" s="461"/>
      <c r="C44" s="152" t="s">
        <v>280</v>
      </c>
      <c r="D44" s="274">
        <v>1217</v>
      </c>
      <c r="E44" s="274">
        <v>1190</v>
      </c>
      <c r="F44" s="274">
        <v>1182</v>
      </c>
      <c r="G44" s="274">
        <v>1191</v>
      </c>
      <c r="H44" s="274">
        <v>1182</v>
      </c>
      <c r="I44" s="274">
        <v>1508</v>
      </c>
      <c r="J44" s="274">
        <v>1466</v>
      </c>
      <c r="K44" s="274">
        <v>1425</v>
      </c>
    </row>
    <row r="45" spans="1:11" s="15" customFormat="1" ht="15" customHeight="1">
      <c r="A45" s="458"/>
      <c r="B45" s="462"/>
      <c r="C45" s="153" t="s">
        <v>281</v>
      </c>
      <c r="D45" s="272">
        <v>5955</v>
      </c>
      <c r="E45" s="272">
        <v>5986</v>
      </c>
      <c r="F45" s="272">
        <v>6176</v>
      </c>
      <c r="G45" s="272">
        <v>6337</v>
      </c>
      <c r="H45" s="272">
        <v>6456</v>
      </c>
      <c r="I45" s="272">
        <v>8384</v>
      </c>
      <c r="J45" s="272">
        <v>8104</v>
      </c>
      <c r="K45" s="272">
        <v>7956</v>
      </c>
    </row>
    <row r="46" spans="1:11" s="15" customFormat="1" ht="15" customHeight="1">
      <c r="A46" s="458"/>
      <c r="B46" s="462"/>
      <c r="C46" s="153" t="s">
        <v>40</v>
      </c>
      <c r="D46" s="272">
        <v>2829</v>
      </c>
      <c r="E46" s="272">
        <v>2843</v>
      </c>
      <c r="F46" s="272">
        <v>2934</v>
      </c>
      <c r="G46" s="272">
        <v>3010</v>
      </c>
      <c r="H46" s="272">
        <v>3067</v>
      </c>
      <c r="I46" s="272">
        <v>3969</v>
      </c>
      <c r="J46" s="272">
        <v>3853</v>
      </c>
      <c r="K46" s="272">
        <v>3785</v>
      </c>
    </row>
    <row r="47" spans="1:11" s="15" customFormat="1" ht="15" customHeight="1">
      <c r="A47" s="463"/>
      <c r="B47" s="464"/>
      <c r="C47" s="275" t="s">
        <v>41</v>
      </c>
      <c r="D47" s="276">
        <v>3126</v>
      </c>
      <c r="E47" s="276">
        <v>3143</v>
      </c>
      <c r="F47" s="276">
        <v>3242</v>
      </c>
      <c r="G47" s="276">
        <v>3327</v>
      </c>
      <c r="H47" s="276">
        <v>3389</v>
      </c>
      <c r="I47" s="276">
        <v>4415</v>
      </c>
      <c r="J47" s="276">
        <v>4251</v>
      </c>
      <c r="K47" s="276">
        <v>4171</v>
      </c>
    </row>
    <row r="48" spans="1:11" s="15" customFormat="1" ht="15" customHeight="1">
      <c r="A48" s="458" t="s">
        <v>294</v>
      </c>
      <c r="B48" s="462"/>
      <c r="C48" s="153" t="s">
        <v>280</v>
      </c>
      <c r="D48" s="277">
        <v>1455</v>
      </c>
      <c r="E48" s="272">
        <v>1448</v>
      </c>
      <c r="F48" s="272">
        <v>1499</v>
      </c>
      <c r="G48" s="272">
        <v>1570</v>
      </c>
      <c r="H48" s="272">
        <v>1581</v>
      </c>
      <c r="I48" s="272">
        <v>1955</v>
      </c>
      <c r="J48" s="272">
        <v>2010</v>
      </c>
      <c r="K48" s="272">
        <v>2006</v>
      </c>
    </row>
    <row r="49" spans="1:11" s="15" customFormat="1" ht="15" customHeight="1">
      <c r="A49" s="458"/>
      <c r="B49" s="462"/>
      <c r="C49" s="153" t="s">
        <v>281</v>
      </c>
      <c r="D49" s="277">
        <v>7743</v>
      </c>
      <c r="E49" s="272">
        <v>7723</v>
      </c>
      <c r="F49" s="272">
        <v>8442</v>
      </c>
      <c r="G49" s="272">
        <v>8968</v>
      </c>
      <c r="H49" s="272">
        <v>9371</v>
      </c>
      <c r="I49" s="272">
        <v>11551</v>
      </c>
      <c r="J49" s="272">
        <v>11954</v>
      </c>
      <c r="K49" s="272">
        <v>11993</v>
      </c>
    </row>
    <row r="50" spans="1:11" s="15" customFormat="1" ht="15" customHeight="1">
      <c r="A50" s="458"/>
      <c r="B50" s="462"/>
      <c r="C50" s="153" t="s">
        <v>40</v>
      </c>
      <c r="D50" s="277">
        <v>3724</v>
      </c>
      <c r="E50" s="272">
        <v>3715</v>
      </c>
      <c r="F50" s="272">
        <v>4061</v>
      </c>
      <c r="G50" s="272">
        <v>4314</v>
      </c>
      <c r="H50" s="272">
        <v>4507</v>
      </c>
      <c r="I50" s="272">
        <v>5584</v>
      </c>
      <c r="J50" s="272">
        <v>5802</v>
      </c>
      <c r="K50" s="272">
        <v>5759</v>
      </c>
    </row>
    <row r="51" spans="1:11" s="15" customFormat="1" ht="15" customHeight="1">
      <c r="A51" s="459"/>
      <c r="B51" s="465"/>
      <c r="C51" s="273" t="s">
        <v>41</v>
      </c>
      <c r="D51" s="278">
        <v>4019</v>
      </c>
      <c r="E51" s="279">
        <v>4008</v>
      </c>
      <c r="F51" s="279">
        <v>4381</v>
      </c>
      <c r="G51" s="279">
        <v>4654</v>
      </c>
      <c r="H51" s="279">
        <v>4864</v>
      </c>
      <c r="I51" s="279">
        <v>5967</v>
      </c>
      <c r="J51" s="279">
        <v>6152</v>
      </c>
      <c r="K51" s="279">
        <v>6234</v>
      </c>
    </row>
    <row r="52" spans="1:11" s="15" customFormat="1" ht="16.5" customHeight="1">
      <c r="A52" s="21" t="s">
        <v>562</v>
      </c>
      <c r="B52" s="22"/>
      <c r="C52" s="22"/>
      <c r="D52" s="22"/>
      <c r="E52" s="22"/>
      <c r="F52" s="22"/>
      <c r="G52" s="22"/>
      <c r="H52" s="22"/>
      <c r="I52" s="22"/>
      <c r="J52" s="22"/>
      <c r="K52" s="23"/>
    </row>
    <row r="53" spans="1:11" s="15" customFormat="1" ht="16.5" customHeight="1">
      <c r="A53" s="21" t="s">
        <v>561</v>
      </c>
      <c r="B53" s="22"/>
      <c r="C53" s="22"/>
      <c r="D53" s="22"/>
      <c r="E53" s="22"/>
      <c r="F53" s="22"/>
      <c r="G53" s="22"/>
      <c r="H53" s="22"/>
      <c r="I53" s="22"/>
      <c r="J53" s="22"/>
      <c r="K53" s="24"/>
    </row>
    <row r="54" ht="16.5" customHeight="1">
      <c r="B54" s="21"/>
    </row>
  </sheetData>
  <sheetProtection/>
  <mergeCells count="21">
    <mergeCell ref="A48:B51"/>
    <mergeCell ref="D9:D11"/>
    <mergeCell ref="E9:E11"/>
    <mergeCell ref="B28:B31"/>
    <mergeCell ref="B32:B35"/>
    <mergeCell ref="A1:K1"/>
    <mergeCell ref="A3:C4"/>
    <mergeCell ref="A5:B11"/>
    <mergeCell ref="J9:J11"/>
    <mergeCell ref="K9:K11"/>
    <mergeCell ref="A44:B47"/>
    <mergeCell ref="I9:I11"/>
    <mergeCell ref="B36:B39"/>
    <mergeCell ref="H9:H11"/>
    <mergeCell ref="B20:B23"/>
    <mergeCell ref="F9:F11"/>
    <mergeCell ref="B40:B43"/>
    <mergeCell ref="G9:G11"/>
    <mergeCell ref="B24:B27"/>
    <mergeCell ref="B12:B15"/>
    <mergeCell ref="A12:A43"/>
  </mergeCells>
  <printOptions/>
  <pageMargins left="0.5905511811023623" right="0.5905511811023623" top="0.3937007874015748" bottom="0.5905511811023623" header="0.5118110236220472" footer="0"/>
  <pageSetup horizontalDpi="600" verticalDpi="600" orientation="portrait" paperSize="9" r:id="rId1"/>
  <headerFooter alignWithMargins="0">
    <oddFooter>&amp;C&amp;12-24-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:J1"/>
    </sheetView>
  </sheetViews>
  <sheetFormatPr defaultColWidth="9.00390625" defaultRowHeight="13.5"/>
  <cols>
    <col min="1" max="10" width="9.125" style="30" customWidth="1"/>
    <col min="11" max="16384" width="9.00390625" style="30" customWidth="1"/>
  </cols>
  <sheetData>
    <row r="1" spans="1:10" ht="24">
      <c r="A1" s="466" t="s">
        <v>295</v>
      </c>
      <c r="B1" s="466"/>
      <c r="C1" s="466"/>
      <c r="D1" s="466"/>
      <c r="E1" s="466"/>
      <c r="F1" s="466"/>
      <c r="G1" s="466"/>
      <c r="H1" s="466"/>
      <c r="I1" s="466"/>
      <c r="J1" s="466"/>
    </row>
    <row r="2" spans="1:8" ht="16.5" customHeight="1">
      <c r="A2" s="121"/>
      <c r="B2" s="121"/>
      <c r="C2" s="121"/>
      <c r="D2" s="121"/>
      <c r="E2" s="121"/>
      <c r="F2" s="121"/>
      <c r="G2" s="121"/>
      <c r="H2" s="121"/>
    </row>
    <row r="3" spans="1:10" s="15" customFormat="1" ht="15" customHeight="1">
      <c r="A3" s="25">
        <v>-9</v>
      </c>
      <c r="B3" s="13">
        <v>-10</v>
      </c>
      <c r="C3" s="13">
        <v>-11</v>
      </c>
      <c r="D3" s="13">
        <v>-12</v>
      </c>
      <c r="E3" s="13">
        <v>-13</v>
      </c>
      <c r="F3" s="13">
        <v>-14</v>
      </c>
      <c r="G3" s="13">
        <v>-15</v>
      </c>
      <c r="H3" s="26">
        <v>-16</v>
      </c>
      <c r="I3" s="26">
        <v>-17</v>
      </c>
      <c r="J3" s="26">
        <v>-18</v>
      </c>
    </row>
    <row r="4" spans="1:10" s="15" customFormat="1" ht="15" customHeight="1">
      <c r="A4" s="27">
        <v>35</v>
      </c>
      <c r="B4" s="28">
        <v>40</v>
      </c>
      <c r="C4" s="16">
        <v>45</v>
      </c>
      <c r="D4" s="16">
        <v>50</v>
      </c>
      <c r="E4" s="16">
        <v>55</v>
      </c>
      <c r="F4" s="16">
        <v>60</v>
      </c>
      <c r="G4" s="16" t="s">
        <v>296</v>
      </c>
      <c r="H4" s="29">
        <v>7</v>
      </c>
      <c r="I4" s="29">
        <v>12</v>
      </c>
      <c r="J4" s="29">
        <v>17</v>
      </c>
    </row>
    <row r="5" spans="1:10" s="15" customFormat="1" ht="15" customHeight="1">
      <c r="A5" s="272">
        <v>8891</v>
      </c>
      <c r="B5" s="272">
        <v>9503</v>
      </c>
      <c r="C5" s="272">
        <v>10092</v>
      </c>
      <c r="D5" s="272">
        <f aca="true" t="shared" si="0" ref="D5:I8">SUM(D12,D16,D20,D24,D28,D32,D36,D40)</f>
        <v>13335</v>
      </c>
      <c r="E5" s="272">
        <f t="shared" si="0"/>
        <v>22274</v>
      </c>
      <c r="F5" s="272">
        <f t="shared" si="0"/>
        <v>25102</v>
      </c>
      <c r="G5" s="272">
        <f t="shared" si="0"/>
        <v>30031</v>
      </c>
      <c r="H5" s="272">
        <f t="shared" si="0"/>
        <v>33603</v>
      </c>
      <c r="I5" s="272">
        <f t="shared" si="0"/>
        <v>36742</v>
      </c>
      <c r="J5" s="272">
        <v>40955</v>
      </c>
    </row>
    <row r="6" spans="1:10" s="15" customFormat="1" ht="15" customHeight="1">
      <c r="A6" s="272">
        <v>43149</v>
      </c>
      <c r="B6" s="272">
        <v>42407</v>
      </c>
      <c r="C6" s="272">
        <v>42514</v>
      </c>
      <c r="D6" s="272">
        <f t="shared" si="0"/>
        <v>50915</v>
      </c>
      <c r="E6" s="272">
        <f t="shared" si="0"/>
        <v>68418</v>
      </c>
      <c r="F6" s="272">
        <f t="shared" si="0"/>
        <v>77181</v>
      </c>
      <c r="G6" s="272">
        <f t="shared" si="0"/>
        <v>86708</v>
      </c>
      <c r="H6" s="272">
        <f t="shared" si="0"/>
        <v>91470</v>
      </c>
      <c r="I6" s="272">
        <f t="shared" si="0"/>
        <v>95704</v>
      </c>
      <c r="J6" s="272">
        <v>100717</v>
      </c>
    </row>
    <row r="7" spans="1:10" s="15" customFormat="1" ht="15" customHeight="1">
      <c r="A7" s="272">
        <v>20656</v>
      </c>
      <c r="B7" s="272">
        <v>20246</v>
      </c>
      <c r="C7" s="272">
        <v>20607</v>
      </c>
      <c r="D7" s="272">
        <f t="shared" si="0"/>
        <v>25163</v>
      </c>
      <c r="E7" s="272">
        <f t="shared" si="0"/>
        <v>35265</v>
      </c>
      <c r="F7" s="272">
        <f t="shared" si="0"/>
        <v>39565</v>
      </c>
      <c r="G7" s="272">
        <f t="shared" si="0"/>
        <v>44241</v>
      </c>
      <c r="H7" s="272">
        <f t="shared" si="0"/>
        <v>46793</v>
      </c>
      <c r="I7" s="272">
        <f t="shared" si="0"/>
        <v>48424</v>
      </c>
      <c r="J7" s="272">
        <v>50592</v>
      </c>
    </row>
    <row r="8" spans="1:10" s="15" customFormat="1" ht="15" customHeight="1">
      <c r="A8" s="272">
        <v>22493</v>
      </c>
      <c r="B8" s="272">
        <v>22161</v>
      </c>
      <c r="C8" s="272">
        <v>21907</v>
      </c>
      <c r="D8" s="272">
        <f t="shared" si="0"/>
        <v>25752</v>
      </c>
      <c r="E8" s="272">
        <f t="shared" si="0"/>
        <v>33153</v>
      </c>
      <c r="F8" s="272">
        <f t="shared" si="0"/>
        <v>37616</v>
      </c>
      <c r="G8" s="272">
        <f t="shared" si="0"/>
        <v>42467</v>
      </c>
      <c r="H8" s="272">
        <f t="shared" si="0"/>
        <v>44677</v>
      </c>
      <c r="I8" s="272">
        <f t="shared" si="0"/>
        <v>47280</v>
      </c>
      <c r="J8" s="272">
        <v>50125</v>
      </c>
    </row>
    <row r="9" spans="1:10" s="15" customFormat="1" ht="15" customHeight="1">
      <c r="A9" s="446">
        <v>-4</v>
      </c>
      <c r="B9" s="446">
        <v>-1.7</v>
      </c>
      <c r="C9" s="446">
        <v>0.3</v>
      </c>
      <c r="D9" s="446">
        <v>19.8</v>
      </c>
      <c r="E9" s="446">
        <v>34.4</v>
      </c>
      <c r="F9" s="446">
        <v>12.8</v>
      </c>
      <c r="G9" s="446">
        <v>12.3</v>
      </c>
      <c r="H9" s="446">
        <v>5.5</v>
      </c>
      <c r="I9" s="446">
        <v>4.6</v>
      </c>
      <c r="J9" s="446">
        <v>5.2</v>
      </c>
    </row>
    <row r="10" spans="1:10" s="15" customFormat="1" ht="15" customHeight="1">
      <c r="A10" s="446"/>
      <c r="B10" s="446"/>
      <c r="C10" s="446"/>
      <c r="D10" s="446"/>
      <c r="E10" s="446"/>
      <c r="F10" s="446"/>
      <c r="G10" s="446"/>
      <c r="H10" s="446"/>
      <c r="I10" s="446"/>
      <c r="J10" s="446"/>
    </row>
    <row r="11" spans="1:10" s="15" customFormat="1" ht="15" customHeight="1">
      <c r="A11" s="447"/>
      <c r="B11" s="447"/>
      <c r="C11" s="447"/>
      <c r="D11" s="447"/>
      <c r="E11" s="447"/>
      <c r="F11" s="447"/>
      <c r="G11" s="447"/>
      <c r="H11" s="447"/>
      <c r="I11" s="447"/>
      <c r="J11" s="447"/>
    </row>
    <row r="12" spans="1:10" s="15" customFormat="1" ht="15" customHeight="1">
      <c r="A12" s="19">
        <v>3425</v>
      </c>
      <c r="B12" s="19">
        <v>3739</v>
      </c>
      <c r="C12" s="19">
        <v>4698</v>
      </c>
      <c r="D12" s="19">
        <v>4299</v>
      </c>
      <c r="E12" s="19">
        <v>4457</v>
      </c>
      <c r="F12" s="19">
        <v>4371</v>
      </c>
      <c r="G12" s="19">
        <v>5178</v>
      </c>
      <c r="H12" s="19">
        <v>6500</v>
      </c>
      <c r="I12" s="19">
        <v>7338</v>
      </c>
      <c r="J12" s="19">
        <v>7813</v>
      </c>
    </row>
    <row r="13" spans="1:10" s="15" customFormat="1" ht="15" customHeight="1">
      <c r="A13" s="18">
        <v>15396</v>
      </c>
      <c r="B13" s="18">
        <v>15758</v>
      </c>
      <c r="C13" s="18">
        <v>16108</v>
      </c>
      <c r="D13" s="18">
        <v>15038</v>
      </c>
      <c r="E13" s="18">
        <v>14160</v>
      </c>
      <c r="F13" s="18">
        <v>13335</v>
      </c>
      <c r="G13" s="18">
        <v>14349</v>
      </c>
      <c r="H13" s="18">
        <v>16533</v>
      </c>
      <c r="I13" s="18">
        <v>17401</v>
      </c>
      <c r="J13" s="18">
        <v>17662</v>
      </c>
    </row>
    <row r="14" spans="1:10" s="15" customFormat="1" ht="15" customHeight="1">
      <c r="A14" s="18">
        <v>7373</v>
      </c>
      <c r="B14" s="18">
        <v>7512</v>
      </c>
      <c r="C14" s="18">
        <v>7726</v>
      </c>
      <c r="D14" s="18">
        <v>7335</v>
      </c>
      <c r="E14" s="18">
        <v>6950</v>
      </c>
      <c r="F14" s="18">
        <v>6547</v>
      </c>
      <c r="G14" s="18">
        <v>7160</v>
      </c>
      <c r="H14" s="18">
        <v>8233</v>
      </c>
      <c r="I14" s="18">
        <v>8661</v>
      </c>
      <c r="J14" s="18">
        <v>8741</v>
      </c>
    </row>
    <row r="15" spans="1:10" s="15" customFormat="1" ht="15" customHeight="1">
      <c r="A15" s="20">
        <v>8023</v>
      </c>
      <c r="B15" s="20">
        <v>8246</v>
      </c>
      <c r="C15" s="20">
        <v>8382</v>
      </c>
      <c r="D15" s="20">
        <v>7703</v>
      </c>
      <c r="E15" s="20">
        <v>7210</v>
      </c>
      <c r="F15" s="20">
        <v>6788</v>
      </c>
      <c r="G15" s="20">
        <v>7189</v>
      </c>
      <c r="H15" s="20">
        <v>8300</v>
      </c>
      <c r="I15" s="20">
        <v>8740</v>
      </c>
      <c r="J15" s="20">
        <v>8921</v>
      </c>
    </row>
    <row r="16" spans="1:10" s="15" customFormat="1" ht="15" customHeight="1">
      <c r="A16" s="18" t="s">
        <v>513</v>
      </c>
      <c r="B16" s="18" t="s">
        <v>513</v>
      </c>
      <c r="C16" s="18" t="s">
        <v>513</v>
      </c>
      <c r="D16" s="18">
        <v>2078</v>
      </c>
      <c r="E16" s="18">
        <v>8732</v>
      </c>
      <c r="F16" s="18">
        <v>10688</v>
      </c>
      <c r="G16" s="18">
        <v>12985</v>
      </c>
      <c r="H16" s="18">
        <v>13147</v>
      </c>
      <c r="I16" s="18">
        <v>13296</v>
      </c>
      <c r="J16" s="18">
        <v>13841</v>
      </c>
    </row>
    <row r="17" spans="1:10" s="15" customFormat="1" ht="15" customHeight="1">
      <c r="A17" s="18" t="s">
        <v>513</v>
      </c>
      <c r="B17" s="18" t="s">
        <v>513</v>
      </c>
      <c r="C17" s="18" t="s">
        <v>513</v>
      </c>
      <c r="D17" s="18">
        <v>6794</v>
      </c>
      <c r="E17" s="18">
        <v>22774</v>
      </c>
      <c r="F17" s="18">
        <v>30222</v>
      </c>
      <c r="G17" s="18">
        <v>34664</v>
      </c>
      <c r="H17" s="18">
        <v>34436</v>
      </c>
      <c r="I17" s="18">
        <v>33271</v>
      </c>
      <c r="J17" s="18">
        <v>33153</v>
      </c>
    </row>
    <row r="18" spans="1:10" s="15" customFormat="1" ht="15" customHeight="1">
      <c r="A18" s="18" t="s">
        <v>513</v>
      </c>
      <c r="B18" s="18" t="s">
        <v>513</v>
      </c>
      <c r="C18" s="18" t="s">
        <v>513</v>
      </c>
      <c r="D18" s="18">
        <v>3435</v>
      </c>
      <c r="E18" s="18">
        <v>11955</v>
      </c>
      <c r="F18" s="18">
        <v>15439</v>
      </c>
      <c r="G18" s="18">
        <v>17421</v>
      </c>
      <c r="H18" s="18">
        <v>17211</v>
      </c>
      <c r="I18" s="18">
        <v>16413</v>
      </c>
      <c r="J18" s="18">
        <v>15958</v>
      </c>
    </row>
    <row r="19" spans="1:10" s="15" customFormat="1" ht="15" customHeight="1">
      <c r="A19" s="18" t="s">
        <v>513</v>
      </c>
      <c r="B19" s="18" t="s">
        <v>513</v>
      </c>
      <c r="C19" s="18" t="s">
        <v>513</v>
      </c>
      <c r="D19" s="18">
        <v>3359</v>
      </c>
      <c r="E19" s="18">
        <v>10819</v>
      </c>
      <c r="F19" s="18">
        <v>14783</v>
      </c>
      <c r="G19" s="18">
        <v>17243</v>
      </c>
      <c r="H19" s="18">
        <v>17225</v>
      </c>
      <c r="I19" s="18">
        <v>16858</v>
      </c>
      <c r="J19" s="18">
        <v>17195</v>
      </c>
    </row>
    <row r="20" spans="1:10" s="15" customFormat="1" ht="15" customHeight="1">
      <c r="A20" s="19">
        <v>1063</v>
      </c>
      <c r="B20" s="19">
        <v>1233</v>
      </c>
      <c r="C20" s="19">
        <v>1786</v>
      </c>
      <c r="D20" s="19">
        <v>2225</v>
      </c>
      <c r="E20" s="19">
        <v>2681</v>
      </c>
      <c r="F20" s="19">
        <v>3064</v>
      </c>
      <c r="G20" s="19">
        <v>3713</v>
      </c>
      <c r="H20" s="19">
        <v>4518</v>
      </c>
      <c r="I20" s="19">
        <v>6597</v>
      </c>
      <c r="J20" s="19">
        <v>8752</v>
      </c>
    </row>
    <row r="21" spans="1:10" s="15" customFormat="1" ht="15" customHeight="1">
      <c r="A21" s="18">
        <v>5524</v>
      </c>
      <c r="B21" s="18">
        <v>5680</v>
      </c>
      <c r="C21" s="18">
        <v>7089</v>
      </c>
      <c r="D21" s="18">
        <v>8547</v>
      </c>
      <c r="E21" s="18">
        <v>9504</v>
      </c>
      <c r="F21" s="18">
        <v>10290</v>
      </c>
      <c r="G21" s="18">
        <v>11834</v>
      </c>
      <c r="H21" s="18">
        <v>13142</v>
      </c>
      <c r="I21" s="18">
        <v>17833</v>
      </c>
      <c r="J21" s="18">
        <v>21790</v>
      </c>
    </row>
    <row r="22" spans="1:10" s="15" customFormat="1" ht="15" customHeight="1">
      <c r="A22" s="18">
        <v>2706</v>
      </c>
      <c r="B22" s="18">
        <v>2782</v>
      </c>
      <c r="C22" s="18">
        <v>3497</v>
      </c>
      <c r="D22" s="18">
        <v>4252</v>
      </c>
      <c r="E22" s="18">
        <v>4795</v>
      </c>
      <c r="F22" s="18">
        <v>5120</v>
      </c>
      <c r="G22" s="18">
        <v>5905</v>
      </c>
      <c r="H22" s="18">
        <v>6635</v>
      </c>
      <c r="I22" s="18">
        <v>8953</v>
      </c>
      <c r="J22" s="18">
        <v>11011</v>
      </c>
    </row>
    <row r="23" spans="1:10" s="15" customFormat="1" ht="15" customHeight="1">
      <c r="A23" s="20">
        <v>2818</v>
      </c>
      <c r="B23" s="20">
        <v>2898</v>
      </c>
      <c r="C23" s="20">
        <v>3592</v>
      </c>
      <c r="D23" s="20">
        <v>4295</v>
      </c>
      <c r="E23" s="20">
        <v>4709</v>
      </c>
      <c r="F23" s="20">
        <v>5170</v>
      </c>
      <c r="G23" s="20">
        <v>5929</v>
      </c>
      <c r="H23" s="20">
        <v>6507</v>
      </c>
      <c r="I23" s="20">
        <v>8880</v>
      </c>
      <c r="J23" s="20">
        <v>10779</v>
      </c>
    </row>
    <row r="24" spans="1:10" s="15" customFormat="1" ht="15" customHeight="1">
      <c r="A24" s="18">
        <v>855</v>
      </c>
      <c r="B24" s="18">
        <v>898</v>
      </c>
      <c r="C24" s="18">
        <v>908</v>
      </c>
      <c r="D24" s="18">
        <v>930</v>
      </c>
      <c r="E24" s="18">
        <v>1002</v>
      </c>
      <c r="F24" s="18">
        <v>971</v>
      </c>
      <c r="G24" s="18">
        <v>996</v>
      </c>
      <c r="H24" s="18">
        <v>1024</v>
      </c>
      <c r="I24" s="18">
        <v>1070</v>
      </c>
      <c r="J24" s="18">
        <v>1093</v>
      </c>
    </row>
    <row r="25" spans="1:10" s="15" customFormat="1" ht="15" customHeight="1">
      <c r="A25" s="18">
        <v>4686</v>
      </c>
      <c r="B25" s="18">
        <v>4400</v>
      </c>
      <c r="C25" s="18">
        <v>4293</v>
      </c>
      <c r="D25" s="18">
        <v>4193</v>
      </c>
      <c r="E25" s="18">
        <v>4307</v>
      </c>
      <c r="F25" s="18">
        <v>4357</v>
      </c>
      <c r="G25" s="18">
        <v>4425</v>
      </c>
      <c r="H25" s="18">
        <v>4356</v>
      </c>
      <c r="I25" s="18">
        <v>4239</v>
      </c>
      <c r="J25" s="18">
        <v>4190</v>
      </c>
    </row>
    <row r="26" spans="1:10" s="15" customFormat="1" ht="15" customHeight="1">
      <c r="A26" s="18">
        <v>2279</v>
      </c>
      <c r="B26" s="18">
        <v>2092</v>
      </c>
      <c r="C26" s="18">
        <v>2060</v>
      </c>
      <c r="D26" s="18">
        <v>2068</v>
      </c>
      <c r="E26" s="18">
        <v>2158</v>
      </c>
      <c r="F26" s="18">
        <v>2220</v>
      </c>
      <c r="G26" s="18">
        <v>2172</v>
      </c>
      <c r="H26" s="18">
        <v>2092</v>
      </c>
      <c r="I26" s="18">
        <v>2062</v>
      </c>
      <c r="J26" s="18">
        <v>2019</v>
      </c>
    </row>
    <row r="27" spans="1:10" s="15" customFormat="1" ht="15" customHeight="1">
      <c r="A27" s="18">
        <v>2407</v>
      </c>
      <c r="B27" s="18">
        <v>2308</v>
      </c>
      <c r="C27" s="18">
        <v>2233</v>
      </c>
      <c r="D27" s="18">
        <v>2125</v>
      </c>
      <c r="E27" s="18">
        <v>2149</v>
      </c>
      <c r="F27" s="18">
        <v>2137</v>
      </c>
      <c r="G27" s="18">
        <v>2253</v>
      </c>
      <c r="H27" s="18">
        <v>2264</v>
      </c>
      <c r="I27" s="18">
        <v>2177</v>
      </c>
      <c r="J27" s="18">
        <v>2171</v>
      </c>
    </row>
    <row r="28" spans="1:10" s="15" customFormat="1" ht="15" customHeight="1">
      <c r="A28" s="19">
        <v>462</v>
      </c>
      <c r="B28" s="19">
        <v>454</v>
      </c>
      <c r="C28" s="19">
        <v>473</v>
      </c>
      <c r="D28" s="19">
        <v>453</v>
      </c>
      <c r="E28" s="19">
        <v>473</v>
      </c>
      <c r="F28" s="19">
        <v>509</v>
      </c>
      <c r="G28" s="19">
        <v>515</v>
      </c>
      <c r="H28" s="19">
        <v>486</v>
      </c>
      <c r="I28" s="19">
        <v>473</v>
      </c>
      <c r="J28" s="19">
        <v>424</v>
      </c>
    </row>
    <row r="29" spans="1:10" s="15" customFormat="1" ht="15" customHeight="1">
      <c r="A29" s="18">
        <v>2668</v>
      </c>
      <c r="B29" s="18">
        <v>2468</v>
      </c>
      <c r="C29" s="18">
        <v>2386</v>
      </c>
      <c r="D29" s="18">
        <v>2139</v>
      </c>
      <c r="E29" s="18">
        <v>2035</v>
      </c>
      <c r="F29" s="18">
        <v>2059</v>
      </c>
      <c r="G29" s="18">
        <v>2060</v>
      </c>
      <c r="H29" s="18">
        <v>1908</v>
      </c>
      <c r="I29" s="18">
        <v>1769</v>
      </c>
      <c r="J29" s="18">
        <v>1485</v>
      </c>
    </row>
    <row r="30" spans="1:10" s="15" customFormat="1" ht="15" customHeight="1">
      <c r="A30" s="18">
        <v>1281</v>
      </c>
      <c r="B30" s="18">
        <v>1210</v>
      </c>
      <c r="C30" s="18">
        <v>1161</v>
      </c>
      <c r="D30" s="18">
        <v>1039</v>
      </c>
      <c r="E30" s="18">
        <v>1021</v>
      </c>
      <c r="F30" s="18">
        <v>1049</v>
      </c>
      <c r="G30" s="18">
        <v>1068</v>
      </c>
      <c r="H30" s="18">
        <v>978</v>
      </c>
      <c r="I30" s="18">
        <v>889</v>
      </c>
      <c r="J30" s="18">
        <v>742</v>
      </c>
    </row>
    <row r="31" spans="1:10" s="15" customFormat="1" ht="15" customHeight="1">
      <c r="A31" s="20">
        <v>1387</v>
      </c>
      <c r="B31" s="20">
        <v>1258</v>
      </c>
      <c r="C31" s="20">
        <v>1225</v>
      </c>
      <c r="D31" s="20">
        <v>1100</v>
      </c>
      <c r="E31" s="20">
        <v>1014</v>
      </c>
      <c r="F31" s="20">
        <v>1010</v>
      </c>
      <c r="G31" s="20">
        <v>992</v>
      </c>
      <c r="H31" s="20">
        <v>930</v>
      </c>
      <c r="I31" s="20">
        <v>880</v>
      </c>
      <c r="J31" s="20">
        <v>743</v>
      </c>
    </row>
    <row r="32" spans="1:10" s="15" customFormat="1" ht="15" customHeight="1">
      <c r="A32" s="18">
        <v>781</v>
      </c>
      <c r="B32" s="18">
        <v>767</v>
      </c>
      <c r="C32" s="18">
        <v>748</v>
      </c>
      <c r="D32" s="18">
        <v>799</v>
      </c>
      <c r="E32" s="18">
        <v>814</v>
      </c>
      <c r="F32" s="18">
        <v>810</v>
      </c>
      <c r="G32" s="18">
        <v>796</v>
      </c>
      <c r="H32" s="18">
        <v>847</v>
      </c>
      <c r="I32" s="18">
        <v>843</v>
      </c>
      <c r="J32" s="18">
        <v>904</v>
      </c>
    </row>
    <row r="33" spans="1:10" s="15" customFormat="1" ht="15" customHeight="1">
      <c r="A33" s="18">
        <v>4424</v>
      </c>
      <c r="B33" s="18">
        <v>4017</v>
      </c>
      <c r="C33" s="18">
        <v>3882</v>
      </c>
      <c r="D33" s="18">
        <v>3611</v>
      </c>
      <c r="E33" s="18">
        <v>3562</v>
      </c>
      <c r="F33" s="18">
        <v>3541</v>
      </c>
      <c r="G33" s="18">
        <v>3440</v>
      </c>
      <c r="H33" s="18">
        <v>3376</v>
      </c>
      <c r="I33" s="18">
        <v>3221</v>
      </c>
      <c r="J33" s="18">
        <v>3253</v>
      </c>
    </row>
    <row r="34" spans="1:10" s="15" customFormat="1" ht="15" customHeight="1">
      <c r="A34" s="18">
        <v>2063</v>
      </c>
      <c r="B34" s="18">
        <v>1906</v>
      </c>
      <c r="C34" s="18">
        <v>1853</v>
      </c>
      <c r="D34" s="18">
        <v>1739</v>
      </c>
      <c r="E34" s="18">
        <v>1740</v>
      </c>
      <c r="F34" s="18">
        <v>1733</v>
      </c>
      <c r="G34" s="18">
        <v>1698</v>
      </c>
      <c r="H34" s="18">
        <v>1684</v>
      </c>
      <c r="I34" s="18">
        <v>1595</v>
      </c>
      <c r="J34" s="18">
        <v>1597</v>
      </c>
    </row>
    <row r="35" spans="1:10" s="15" customFormat="1" ht="15" customHeight="1">
      <c r="A35" s="18">
        <v>2361</v>
      </c>
      <c r="B35" s="18">
        <v>2111</v>
      </c>
      <c r="C35" s="18">
        <v>2029</v>
      </c>
      <c r="D35" s="18">
        <v>1872</v>
      </c>
      <c r="E35" s="18">
        <v>1822</v>
      </c>
      <c r="F35" s="18">
        <v>1808</v>
      </c>
      <c r="G35" s="18">
        <v>1742</v>
      </c>
      <c r="H35" s="18">
        <v>1692</v>
      </c>
      <c r="I35" s="18">
        <v>1626</v>
      </c>
      <c r="J35" s="18">
        <v>1656</v>
      </c>
    </row>
    <row r="36" spans="1:10" s="15" customFormat="1" ht="15" customHeight="1">
      <c r="A36" s="19">
        <v>575</v>
      </c>
      <c r="B36" s="19">
        <v>585</v>
      </c>
      <c r="C36" s="19">
        <v>586</v>
      </c>
      <c r="D36" s="19">
        <v>605</v>
      </c>
      <c r="E36" s="19">
        <v>628</v>
      </c>
      <c r="F36" s="19">
        <v>628</v>
      </c>
      <c r="G36" s="19">
        <v>650</v>
      </c>
      <c r="H36" s="19">
        <v>640</v>
      </c>
      <c r="I36" s="19">
        <v>634</v>
      </c>
      <c r="J36" s="19">
        <v>622</v>
      </c>
    </row>
    <row r="37" spans="1:10" s="15" customFormat="1" ht="15" customHeight="1">
      <c r="A37" s="18">
        <v>3125</v>
      </c>
      <c r="B37" s="18">
        <v>2937</v>
      </c>
      <c r="C37" s="18">
        <v>2841</v>
      </c>
      <c r="D37" s="18">
        <v>2710</v>
      </c>
      <c r="E37" s="18">
        <v>2758</v>
      </c>
      <c r="F37" s="18">
        <v>2781</v>
      </c>
      <c r="G37" s="18">
        <v>2788</v>
      </c>
      <c r="H37" s="18">
        <v>2676</v>
      </c>
      <c r="I37" s="18">
        <v>2456</v>
      </c>
      <c r="J37" s="18">
        <v>2265</v>
      </c>
    </row>
    <row r="38" spans="1:10" s="15" customFormat="1" ht="15" customHeight="1">
      <c r="A38" s="18">
        <v>1517</v>
      </c>
      <c r="B38" s="18">
        <v>1427</v>
      </c>
      <c r="C38" s="18">
        <v>1400</v>
      </c>
      <c r="D38" s="18">
        <v>1327</v>
      </c>
      <c r="E38" s="18">
        <v>1365</v>
      </c>
      <c r="F38" s="18">
        <v>1383</v>
      </c>
      <c r="G38" s="18">
        <v>1367</v>
      </c>
      <c r="H38" s="18">
        <v>1291</v>
      </c>
      <c r="I38" s="18">
        <v>1190</v>
      </c>
      <c r="J38" s="18">
        <v>1084</v>
      </c>
    </row>
    <row r="39" spans="1:10" s="15" customFormat="1" ht="15" customHeight="1">
      <c r="A39" s="20">
        <v>1608</v>
      </c>
      <c r="B39" s="20">
        <v>1510</v>
      </c>
      <c r="C39" s="20">
        <v>1441</v>
      </c>
      <c r="D39" s="20">
        <v>1383</v>
      </c>
      <c r="E39" s="20">
        <v>1393</v>
      </c>
      <c r="F39" s="20">
        <v>1398</v>
      </c>
      <c r="G39" s="20">
        <v>1421</v>
      </c>
      <c r="H39" s="20">
        <v>1385</v>
      </c>
      <c r="I39" s="20">
        <v>1266</v>
      </c>
      <c r="J39" s="20">
        <v>1181</v>
      </c>
    </row>
    <row r="40" spans="1:10" s="15" customFormat="1" ht="15" customHeight="1">
      <c r="A40" s="18">
        <v>1899</v>
      </c>
      <c r="B40" s="18">
        <v>1741</v>
      </c>
      <c r="C40" s="18">
        <v>1704</v>
      </c>
      <c r="D40" s="18">
        <v>1946</v>
      </c>
      <c r="E40" s="18">
        <v>3487</v>
      </c>
      <c r="F40" s="18">
        <v>4061</v>
      </c>
      <c r="G40" s="18">
        <v>5198</v>
      </c>
      <c r="H40" s="18">
        <v>6441</v>
      </c>
      <c r="I40" s="18">
        <v>6491</v>
      </c>
      <c r="J40" s="18">
        <v>7506</v>
      </c>
    </row>
    <row r="41" spans="1:10" s="15" customFormat="1" ht="15" customHeight="1">
      <c r="A41" s="18">
        <v>9692</v>
      </c>
      <c r="B41" s="18">
        <v>8703</v>
      </c>
      <c r="C41" s="18">
        <v>7648</v>
      </c>
      <c r="D41" s="18">
        <v>7883</v>
      </c>
      <c r="E41" s="18">
        <v>9318</v>
      </c>
      <c r="F41" s="18">
        <v>10596</v>
      </c>
      <c r="G41" s="18">
        <v>13148</v>
      </c>
      <c r="H41" s="18">
        <v>15043</v>
      </c>
      <c r="I41" s="18">
        <v>15514</v>
      </c>
      <c r="J41" s="18">
        <v>16919</v>
      </c>
    </row>
    <row r="42" spans="1:10" s="15" customFormat="1" ht="15" customHeight="1">
      <c r="A42" s="18">
        <v>4762</v>
      </c>
      <c r="B42" s="18">
        <v>4208</v>
      </c>
      <c r="C42" s="18">
        <v>3758</v>
      </c>
      <c r="D42" s="18">
        <v>3968</v>
      </c>
      <c r="E42" s="18">
        <v>5281</v>
      </c>
      <c r="F42" s="18">
        <v>6074</v>
      </c>
      <c r="G42" s="18">
        <v>7450</v>
      </c>
      <c r="H42" s="18">
        <v>8669</v>
      </c>
      <c r="I42" s="18">
        <v>8661</v>
      </c>
      <c r="J42" s="18">
        <v>9440</v>
      </c>
    </row>
    <row r="43" spans="1:10" s="15" customFormat="1" ht="15" customHeight="1">
      <c r="A43" s="18">
        <v>4930</v>
      </c>
      <c r="B43" s="18">
        <v>4495</v>
      </c>
      <c r="C43" s="18">
        <v>3890</v>
      </c>
      <c r="D43" s="18">
        <v>3915</v>
      </c>
      <c r="E43" s="18">
        <v>4037</v>
      </c>
      <c r="F43" s="18">
        <v>4522</v>
      </c>
      <c r="G43" s="18">
        <v>5698</v>
      </c>
      <c r="H43" s="18">
        <v>6374</v>
      </c>
      <c r="I43" s="18">
        <v>6853</v>
      </c>
      <c r="J43" s="18">
        <v>7479</v>
      </c>
    </row>
    <row r="44" spans="1:10" s="15" customFormat="1" ht="15" customHeight="1">
      <c r="A44" s="274">
        <v>1413</v>
      </c>
      <c r="B44" s="274">
        <v>1422</v>
      </c>
      <c r="C44" s="274">
        <v>1438</v>
      </c>
      <c r="D44" s="274">
        <v>1519</v>
      </c>
      <c r="E44" s="274">
        <v>1620</v>
      </c>
      <c r="F44" s="274">
        <v>1675</v>
      </c>
      <c r="G44" s="274">
        <v>1910</v>
      </c>
      <c r="H44" s="274">
        <v>2344</v>
      </c>
      <c r="I44" s="274">
        <v>2371</v>
      </c>
      <c r="J44" s="274">
        <v>2408</v>
      </c>
    </row>
    <row r="45" spans="1:10" s="15" customFormat="1" ht="15" customHeight="1">
      <c r="A45" s="272">
        <v>7426</v>
      </c>
      <c r="B45" s="272">
        <v>6980</v>
      </c>
      <c r="C45" s="272">
        <v>6850</v>
      </c>
      <c r="D45" s="272">
        <v>6820</v>
      </c>
      <c r="E45" s="272">
        <v>6990</v>
      </c>
      <c r="F45" s="272">
        <v>7001</v>
      </c>
      <c r="G45" s="272">
        <v>7457</v>
      </c>
      <c r="H45" s="272">
        <v>8315</v>
      </c>
      <c r="I45" s="272">
        <v>8115</v>
      </c>
      <c r="J45" s="272">
        <v>7702</v>
      </c>
    </row>
    <row r="46" spans="1:10" s="15" customFormat="1" ht="15" customHeight="1">
      <c r="A46" s="272">
        <v>3567</v>
      </c>
      <c r="B46" s="272">
        <v>3371</v>
      </c>
      <c r="C46" s="272">
        <v>3305</v>
      </c>
      <c r="D46" s="272">
        <v>3304</v>
      </c>
      <c r="E46" s="272">
        <v>3400</v>
      </c>
      <c r="F46" s="272">
        <v>3460</v>
      </c>
      <c r="G46" s="272">
        <v>3715</v>
      </c>
      <c r="H46" s="272">
        <v>4243</v>
      </c>
      <c r="I46" s="272">
        <v>4092</v>
      </c>
      <c r="J46" s="272">
        <v>3871</v>
      </c>
    </row>
    <row r="47" spans="1:10" s="15" customFormat="1" ht="15" customHeight="1">
      <c r="A47" s="276">
        <v>3859</v>
      </c>
      <c r="B47" s="276">
        <v>3609</v>
      </c>
      <c r="C47" s="276">
        <v>3545</v>
      </c>
      <c r="D47" s="276">
        <v>3516</v>
      </c>
      <c r="E47" s="276">
        <v>3590</v>
      </c>
      <c r="F47" s="276">
        <v>3541</v>
      </c>
      <c r="G47" s="276">
        <v>3742</v>
      </c>
      <c r="H47" s="276">
        <v>4072</v>
      </c>
      <c r="I47" s="276">
        <v>4023</v>
      </c>
      <c r="J47" s="276">
        <v>3831</v>
      </c>
    </row>
    <row r="48" spans="1:10" s="15" customFormat="1" ht="15" customHeight="1">
      <c r="A48" s="272">
        <v>2053</v>
      </c>
      <c r="B48" s="272">
        <v>2053</v>
      </c>
      <c r="C48" s="272">
        <v>2092</v>
      </c>
      <c r="D48" s="272">
        <v>2229</v>
      </c>
      <c r="E48" s="272">
        <v>2437</v>
      </c>
      <c r="F48" s="272">
        <v>2551</v>
      </c>
      <c r="G48" s="272">
        <v>2934</v>
      </c>
      <c r="H48" s="272">
        <v>3445</v>
      </c>
      <c r="I48" s="272">
        <v>3648</v>
      </c>
      <c r="J48" s="272">
        <v>3740</v>
      </c>
    </row>
    <row r="49" spans="1:10" s="15" customFormat="1" ht="15" customHeight="1">
      <c r="A49" s="272">
        <v>11294</v>
      </c>
      <c r="B49" s="272">
        <v>10397</v>
      </c>
      <c r="C49" s="272">
        <v>10001</v>
      </c>
      <c r="D49" s="272">
        <v>10134</v>
      </c>
      <c r="E49" s="272">
        <v>10489</v>
      </c>
      <c r="F49" s="272">
        <v>10867</v>
      </c>
      <c r="G49" s="272">
        <v>11690</v>
      </c>
      <c r="H49" s="272">
        <v>12877</v>
      </c>
      <c r="I49" s="272">
        <v>13079</v>
      </c>
      <c r="J49" s="272">
        <v>12720</v>
      </c>
    </row>
    <row r="50" spans="1:10" s="15" customFormat="1" ht="15" customHeight="1">
      <c r="A50" s="272">
        <v>5391</v>
      </c>
      <c r="B50" s="272">
        <v>4981</v>
      </c>
      <c r="C50" s="272">
        <v>4878</v>
      </c>
      <c r="D50" s="272">
        <v>5006</v>
      </c>
      <c r="E50" s="272">
        <v>5238</v>
      </c>
      <c r="F50" s="272">
        <v>5453</v>
      </c>
      <c r="G50" s="272">
        <v>5978</v>
      </c>
      <c r="H50" s="272">
        <v>6585</v>
      </c>
      <c r="I50" s="272">
        <v>6667</v>
      </c>
      <c r="J50" s="272">
        <v>6464</v>
      </c>
    </row>
    <row r="51" spans="1:10" s="15" customFormat="1" ht="15" customHeight="1">
      <c r="A51" s="279">
        <v>5903</v>
      </c>
      <c r="B51" s="279">
        <v>5416</v>
      </c>
      <c r="C51" s="279">
        <v>5123</v>
      </c>
      <c r="D51" s="279">
        <v>5128</v>
      </c>
      <c r="E51" s="279">
        <v>5251</v>
      </c>
      <c r="F51" s="279">
        <v>5414</v>
      </c>
      <c r="G51" s="279">
        <v>5712</v>
      </c>
      <c r="H51" s="279">
        <v>6292</v>
      </c>
      <c r="I51" s="279">
        <v>6412</v>
      </c>
      <c r="J51" s="279">
        <v>6256</v>
      </c>
    </row>
    <row r="52" spans="1:10" s="15" customFormat="1" ht="16.5" customHeight="1">
      <c r="A52" s="21" t="s">
        <v>563</v>
      </c>
      <c r="B52" s="23"/>
      <c r="C52" s="23"/>
      <c r="D52" s="23"/>
      <c r="E52" s="23"/>
      <c r="F52" s="23"/>
      <c r="G52" s="23"/>
      <c r="H52" s="23"/>
      <c r="I52" s="23"/>
      <c r="J52" s="23" t="s">
        <v>297</v>
      </c>
    </row>
    <row r="53" spans="1:8" s="15" customFormat="1" ht="16.5" customHeight="1">
      <c r="A53" s="21"/>
      <c r="B53" s="21"/>
      <c r="C53" s="21"/>
      <c r="D53" s="21"/>
      <c r="E53" s="21"/>
      <c r="F53" s="21"/>
      <c r="G53" s="21"/>
      <c r="H53" s="21"/>
    </row>
    <row r="54" ht="16.5" customHeight="1"/>
  </sheetData>
  <sheetProtection/>
  <mergeCells count="11">
    <mergeCell ref="A9:A11"/>
    <mergeCell ref="B9:B11"/>
    <mergeCell ref="C9:C11"/>
    <mergeCell ref="D9:D11"/>
    <mergeCell ref="E9:E11"/>
    <mergeCell ref="F9:F11"/>
    <mergeCell ref="A1:J1"/>
    <mergeCell ref="G9:G11"/>
    <mergeCell ref="H9:H11"/>
    <mergeCell ref="I9:I11"/>
    <mergeCell ref="J9:J11"/>
  </mergeCells>
  <printOptions horizontalCentered="1"/>
  <pageMargins left="0.5905511811023623" right="0.5905511811023623" top="0.3937007874015748" bottom="0.5905511811023623" header="0.5118110236220472" footer="0"/>
  <pageSetup horizontalDpi="600" verticalDpi="600" orientation="portrait" paperSize="9" r:id="rId1"/>
  <headerFooter alignWithMargins="0">
    <oddFooter>&amp;C&amp;12-25-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:J1"/>
    </sheetView>
  </sheetViews>
  <sheetFormatPr defaultColWidth="9.00390625" defaultRowHeight="13.5"/>
  <cols>
    <col min="1" max="1" width="9.375" style="15" customWidth="1"/>
    <col min="2" max="10" width="8.625" style="15" customWidth="1"/>
    <col min="11" max="16384" width="9.00390625" style="15" customWidth="1"/>
  </cols>
  <sheetData>
    <row r="1" spans="1:10" ht="24">
      <c r="A1" s="467" t="s">
        <v>298</v>
      </c>
      <c r="B1" s="467"/>
      <c r="C1" s="467"/>
      <c r="D1" s="467"/>
      <c r="E1" s="467"/>
      <c r="F1" s="467"/>
      <c r="G1" s="467"/>
      <c r="H1" s="467"/>
      <c r="I1" s="467"/>
      <c r="J1" s="467"/>
    </row>
    <row r="2" ht="16.5" customHeight="1"/>
    <row r="3" spans="1:10" ht="27" customHeight="1">
      <c r="A3" s="471" t="s">
        <v>560</v>
      </c>
      <c r="B3" s="472" t="s">
        <v>646</v>
      </c>
      <c r="C3" s="474">
        <v>50</v>
      </c>
      <c r="D3" s="472" t="s">
        <v>647</v>
      </c>
      <c r="E3" s="478">
        <v>12</v>
      </c>
      <c r="F3" s="468">
        <v>17</v>
      </c>
      <c r="G3" s="475" t="s">
        <v>648</v>
      </c>
      <c r="H3" s="476"/>
      <c r="I3" s="476"/>
      <c r="J3" s="477"/>
    </row>
    <row r="4" spans="1:10" ht="27" customHeight="1">
      <c r="A4" s="456"/>
      <c r="B4" s="473"/>
      <c r="C4" s="473"/>
      <c r="D4" s="473"/>
      <c r="E4" s="479"/>
      <c r="F4" s="469"/>
      <c r="G4" s="271" t="s">
        <v>299</v>
      </c>
      <c r="H4" s="31" t="s">
        <v>40</v>
      </c>
      <c r="I4" s="31" t="s">
        <v>41</v>
      </c>
      <c r="J4" s="407" t="s">
        <v>671</v>
      </c>
    </row>
    <row r="5" spans="1:12" ht="27.75" customHeight="1">
      <c r="A5" s="270" t="s">
        <v>299</v>
      </c>
      <c r="B5" s="368">
        <f aca="true" t="shared" si="0" ref="B5:I5">SUM(B6:B25)</f>
        <v>44969</v>
      </c>
      <c r="C5" s="369">
        <f t="shared" si="0"/>
        <v>50915</v>
      </c>
      <c r="D5" s="369">
        <f t="shared" si="0"/>
        <v>91470</v>
      </c>
      <c r="E5" s="370">
        <f t="shared" si="0"/>
        <v>95704</v>
      </c>
      <c r="F5" s="371">
        <f t="shared" si="0"/>
        <v>100717</v>
      </c>
      <c r="G5" s="396">
        <f t="shared" si="0"/>
        <v>128933</v>
      </c>
      <c r="H5" s="371">
        <f t="shared" si="0"/>
        <v>64852</v>
      </c>
      <c r="I5" s="371">
        <f t="shared" si="0"/>
        <v>64081</v>
      </c>
      <c r="J5" s="380">
        <f>$G5/$G$5*100</f>
        <v>100</v>
      </c>
      <c r="L5" s="34"/>
    </row>
    <row r="6" spans="1:11" ht="27.75" customHeight="1">
      <c r="A6" s="32" t="s">
        <v>649</v>
      </c>
      <c r="B6" s="372">
        <v>4556</v>
      </c>
      <c r="C6" s="373">
        <v>4794</v>
      </c>
      <c r="D6" s="374">
        <v>5007</v>
      </c>
      <c r="E6" s="375">
        <v>5268</v>
      </c>
      <c r="F6" s="375">
        <v>5306</v>
      </c>
      <c r="G6" s="397">
        <f>SUM(H6:I6)</f>
        <v>6449</v>
      </c>
      <c r="H6" s="375">
        <v>3357</v>
      </c>
      <c r="I6" s="375">
        <v>3092</v>
      </c>
      <c r="J6" s="408">
        <f aca="true" t="shared" si="1" ref="J6:J29">$G6/$G$5*100</f>
        <v>5.001822652075108</v>
      </c>
      <c r="K6" s="269"/>
    </row>
    <row r="7" spans="1:11" ht="27.75" customHeight="1">
      <c r="A7" s="32" t="s">
        <v>650</v>
      </c>
      <c r="B7" s="372">
        <v>5341</v>
      </c>
      <c r="C7" s="373">
        <v>3848</v>
      </c>
      <c r="D7" s="374">
        <v>5146</v>
      </c>
      <c r="E7" s="375">
        <v>4613</v>
      </c>
      <c r="F7" s="375">
        <v>4827</v>
      </c>
      <c r="G7" s="397">
        <f aca="true" t="shared" si="2" ref="G7:G25">SUM(H7:I7)</f>
        <v>5978</v>
      </c>
      <c r="H7" s="375">
        <v>3084</v>
      </c>
      <c r="I7" s="375">
        <v>2894</v>
      </c>
      <c r="J7" s="408">
        <f t="shared" si="1"/>
        <v>4.636516640425647</v>
      </c>
      <c r="K7" s="269"/>
    </row>
    <row r="8" spans="1:11" ht="27.75" customHeight="1">
      <c r="A8" s="32" t="s">
        <v>651</v>
      </c>
      <c r="B8" s="372">
        <v>4781</v>
      </c>
      <c r="C8" s="373">
        <v>3493</v>
      </c>
      <c r="D8" s="374">
        <v>5734</v>
      </c>
      <c r="E8" s="375">
        <v>4900</v>
      </c>
      <c r="F8" s="375">
        <v>4496</v>
      </c>
      <c r="G8" s="397">
        <f t="shared" si="2"/>
        <v>5700</v>
      </c>
      <c r="H8" s="375">
        <v>2956</v>
      </c>
      <c r="I8" s="375">
        <v>2744</v>
      </c>
      <c r="J8" s="408">
        <f t="shared" si="1"/>
        <v>4.420900777923418</v>
      </c>
      <c r="K8" s="269"/>
    </row>
    <row r="9" spans="1:11" ht="27.75" customHeight="1">
      <c r="A9" s="32" t="s">
        <v>652</v>
      </c>
      <c r="B9" s="372">
        <v>4261</v>
      </c>
      <c r="C9" s="373">
        <v>3392</v>
      </c>
      <c r="D9" s="374">
        <v>6367</v>
      </c>
      <c r="E9" s="375">
        <v>5807</v>
      </c>
      <c r="F9" s="375">
        <v>5093</v>
      </c>
      <c r="G9" s="397">
        <f t="shared" si="2"/>
        <v>5902</v>
      </c>
      <c r="H9" s="375">
        <v>3094</v>
      </c>
      <c r="I9" s="375">
        <v>2808</v>
      </c>
      <c r="J9" s="408">
        <f t="shared" si="1"/>
        <v>4.577571296720002</v>
      </c>
      <c r="K9" s="269"/>
    </row>
    <row r="10" spans="1:11" ht="27.75" customHeight="1">
      <c r="A10" s="32" t="s">
        <v>653</v>
      </c>
      <c r="B10" s="372">
        <v>3929</v>
      </c>
      <c r="C10" s="373">
        <v>4207</v>
      </c>
      <c r="D10" s="374">
        <v>9049</v>
      </c>
      <c r="E10" s="375">
        <v>7962</v>
      </c>
      <c r="F10" s="375">
        <v>7887</v>
      </c>
      <c r="G10" s="397">
        <f t="shared" si="2"/>
        <v>8199</v>
      </c>
      <c r="H10" s="375">
        <v>4251</v>
      </c>
      <c r="I10" s="375">
        <v>3948</v>
      </c>
      <c r="J10" s="408">
        <f t="shared" si="1"/>
        <v>6.359116750560369</v>
      </c>
      <c r="K10" s="269"/>
    </row>
    <row r="11" spans="1:11" ht="27.75" customHeight="1">
      <c r="A11" s="32" t="s">
        <v>654</v>
      </c>
      <c r="B11" s="372">
        <v>3618</v>
      </c>
      <c r="C11" s="373">
        <v>5237</v>
      </c>
      <c r="D11" s="374">
        <v>8166</v>
      </c>
      <c r="E11" s="375">
        <v>10113</v>
      </c>
      <c r="F11" s="375">
        <v>9512</v>
      </c>
      <c r="G11" s="397">
        <f t="shared" si="2"/>
        <v>10268</v>
      </c>
      <c r="H11" s="375">
        <v>5268</v>
      </c>
      <c r="I11" s="375">
        <v>5000</v>
      </c>
      <c r="J11" s="408">
        <f t="shared" si="1"/>
        <v>7.963826173283799</v>
      </c>
      <c r="K11" s="269"/>
    </row>
    <row r="12" spans="1:11" ht="27.75" customHeight="1">
      <c r="A12" s="32" t="s">
        <v>655</v>
      </c>
      <c r="B12" s="372">
        <v>2977</v>
      </c>
      <c r="C12" s="373">
        <v>4170</v>
      </c>
      <c r="D12" s="374">
        <v>6771</v>
      </c>
      <c r="E12" s="375">
        <v>7719</v>
      </c>
      <c r="F12" s="375">
        <v>9559</v>
      </c>
      <c r="G12" s="397">
        <f t="shared" si="2"/>
        <v>9972</v>
      </c>
      <c r="H12" s="375">
        <v>5128</v>
      </c>
      <c r="I12" s="375">
        <v>4844</v>
      </c>
      <c r="J12" s="408">
        <f t="shared" si="1"/>
        <v>7.734249571482864</v>
      </c>
      <c r="K12" s="269"/>
    </row>
    <row r="13" spans="1:11" ht="27.75" customHeight="1">
      <c r="A13" s="32" t="s">
        <v>656</v>
      </c>
      <c r="B13" s="372">
        <v>2642</v>
      </c>
      <c r="C13" s="373">
        <v>3685</v>
      </c>
      <c r="D13" s="374">
        <v>6095</v>
      </c>
      <c r="E13" s="375">
        <v>6347</v>
      </c>
      <c r="F13" s="375">
        <v>7416</v>
      </c>
      <c r="G13" s="397">
        <f t="shared" si="2"/>
        <v>10705</v>
      </c>
      <c r="H13" s="375">
        <v>5561</v>
      </c>
      <c r="I13" s="375">
        <v>5144</v>
      </c>
      <c r="J13" s="408">
        <f t="shared" si="1"/>
        <v>8.30276189959126</v>
      </c>
      <c r="K13" s="269"/>
    </row>
    <row r="14" spans="1:11" ht="27.75" customHeight="1">
      <c r="A14" s="32" t="s">
        <v>657</v>
      </c>
      <c r="B14" s="372">
        <v>2505</v>
      </c>
      <c r="C14" s="373">
        <v>3530</v>
      </c>
      <c r="D14" s="374">
        <v>7224</v>
      </c>
      <c r="E14" s="375">
        <v>5982</v>
      </c>
      <c r="F14" s="375">
        <v>6269</v>
      </c>
      <c r="G14" s="397">
        <f t="shared" si="2"/>
        <v>8758</v>
      </c>
      <c r="H14" s="375">
        <v>4549</v>
      </c>
      <c r="I14" s="375">
        <v>4209</v>
      </c>
      <c r="J14" s="408">
        <f t="shared" si="1"/>
        <v>6.792675265447946</v>
      </c>
      <c r="K14" s="269"/>
    </row>
    <row r="15" spans="1:11" ht="27.75" customHeight="1">
      <c r="A15" s="32" t="s">
        <v>658</v>
      </c>
      <c r="B15" s="372">
        <v>2248</v>
      </c>
      <c r="C15" s="373">
        <v>3271</v>
      </c>
      <c r="D15" s="374">
        <v>7778</v>
      </c>
      <c r="E15" s="375">
        <v>7141</v>
      </c>
      <c r="F15" s="375">
        <v>5910</v>
      </c>
      <c r="G15" s="397">
        <f t="shared" si="2"/>
        <v>7627</v>
      </c>
      <c r="H15" s="375">
        <v>3912</v>
      </c>
      <c r="I15" s="375">
        <v>3715</v>
      </c>
      <c r="J15" s="408">
        <f t="shared" si="1"/>
        <v>5.915475479512615</v>
      </c>
      <c r="K15" s="269"/>
    </row>
    <row r="16" spans="1:11" ht="27.75" customHeight="1">
      <c r="A16" s="32" t="s">
        <v>659</v>
      </c>
      <c r="B16" s="372">
        <v>2112</v>
      </c>
      <c r="C16" s="373">
        <v>2640</v>
      </c>
      <c r="D16" s="374">
        <v>5729</v>
      </c>
      <c r="E16" s="375">
        <v>7701</v>
      </c>
      <c r="F16" s="375">
        <v>7113</v>
      </c>
      <c r="G16" s="397">
        <f t="shared" si="2"/>
        <v>7526</v>
      </c>
      <c r="H16" s="375">
        <v>3816</v>
      </c>
      <c r="I16" s="375">
        <v>3710</v>
      </c>
      <c r="J16" s="408">
        <f t="shared" si="1"/>
        <v>5.837140220114323</v>
      </c>
      <c r="K16" s="269"/>
    </row>
    <row r="17" spans="1:11" ht="27.75" customHeight="1">
      <c r="A17" s="32" t="s">
        <v>660</v>
      </c>
      <c r="B17" s="372">
        <v>1747</v>
      </c>
      <c r="C17" s="373">
        <v>2296</v>
      </c>
      <c r="D17" s="374">
        <v>4668</v>
      </c>
      <c r="E17" s="375">
        <v>5700</v>
      </c>
      <c r="F17" s="375">
        <v>7586</v>
      </c>
      <c r="G17" s="397">
        <f t="shared" si="2"/>
        <v>8876</v>
      </c>
      <c r="H17" s="375">
        <v>4604</v>
      </c>
      <c r="I17" s="375">
        <v>4272</v>
      </c>
      <c r="J17" s="408">
        <f t="shared" si="1"/>
        <v>6.884195667517237</v>
      </c>
      <c r="K17" s="269"/>
    </row>
    <row r="18" spans="1:11" ht="27.75" customHeight="1">
      <c r="A18" s="32" t="s">
        <v>661</v>
      </c>
      <c r="B18" s="372">
        <v>1444</v>
      </c>
      <c r="C18" s="373">
        <v>1994</v>
      </c>
      <c r="D18" s="374">
        <v>3963</v>
      </c>
      <c r="E18" s="375">
        <v>4574</v>
      </c>
      <c r="F18" s="375">
        <v>5596</v>
      </c>
      <c r="G18" s="397">
        <f t="shared" si="2"/>
        <v>9278</v>
      </c>
      <c r="H18" s="375">
        <v>4795</v>
      </c>
      <c r="I18" s="375">
        <v>4483</v>
      </c>
      <c r="J18" s="408">
        <f t="shared" si="1"/>
        <v>7.195985511854995</v>
      </c>
      <c r="K18" s="269"/>
    </row>
    <row r="19" spans="1:11" ht="27.75" customHeight="1">
      <c r="A19" s="32" t="s">
        <v>662</v>
      </c>
      <c r="B19" s="372">
        <v>1284</v>
      </c>
      <c r="C19" s="373">
        <v>1628</v>
      </c>
      <c r="D19" s="374">
        <v>3345</v>
      </c>
      <c r="E19" s="375">
        <v>3759</v>
      </c>
      <c r="F19" s="375">
        <v>4367</v>
      </c>
      <c r="G19" s="397">
        <f t="shared" si="2"/>
        <v>6691</v>
      </c>
      <c r="H19" s="375">
        <v>3384</v>
      </c>
      <c r="I19" s="375">
        <v>3307</v>
      </c>
      <c r="J19" s="408">
        <f t="shared" si="1"/>
        <v>5.189517035979928</v>
      </c>
      <c r="K19" s="269"/>
    </row>
    <row r="20" spans="1:11" ht="27.75" customHeight="1">
      <c r="A20" s="32" t="s">
        <v>663</v>
      </c>
      <c r="B20" s="372">
        <v>716</v>
      </c>
      <c r="C20" s="373">
        <v>1271</v>
      </c>
      <c r="D20" s="374">
        <v>2469</v>
      </c>
      <c r="E20" s="375">
        <v>3114</v>
      </c>
      <c r="F20" s="375">
        <v>3527</v>
      </c>
      <c r="G20" s="397">
        <f t="shared" si="2"/>
        <v>5350</v>
      </c>
      <c r="H20" s="375">
        <v>2565</v>
      </c>
      <c r="I20" s="375">
        <v>2785</v>
      </c>
      <c r="J20" s="408">
        <f t="shared" si="1"/>
        <v>4.149441958226366</v>
      </c>
      <c r="K20" s="269"/>
    </row>
    <row r="21" spans="1:11" ht="27.75" customHeight="1">
      <c r="A21" s="32" t="s">
        <v>664</v>
      </c>
      <c r="B21" s="372">
        <v>521</v>
      </c>
      <c r="C21" s="373">
        <v>815</v>
      </c>
      <c r="D21" s="374">
        <v>1870</v>
      </c>
      <c r="E21" s="375">
        <v>2229</v>
      </c>
      <c r="F21" s="375">
        <v>2805</v>
      </c>
      <c r="G21" s="397">
        <f t="shared" si="2"/>
        <v>4306</v>
      </c>
      <c r="H21" s="375">
        <v>1905</v>
      </c>
      <c r="I21" s="375">
        <v>2401</v>
      </c>
      <c r="J21" s="408">
        <f t="shared" si="1"/>
        <v>3.339719078901445</v>
      </c>
      <c r="K21" s="269"/>
    </row>
    <row r="22" spans="1:11" ht="27.75" customHeight="1">
      <c r="A22" s="32" t="s">
        <v>665</v>
      </c>
      <c r="B22" s="372">
        <v>214</v>
      </c>
      <c r="C22" s="373">
        <v>420</v>
      </c>
      <c r="D22" s="374">
        <v>1239</v>
      </c>
      <c r="E22" s="375">
        <v>1490</v>
      </c>
      <c r="F22" s="375">
        <v>1840</v>
      </c>
      <c r="G22" s="397">
        <f t="shared" si="2"/>
        <v>3350</v>
      </c>
      <c r="H22" s="375">
        <v>1238</v>
      </c>
      <c r="I22" s="375">
        <v>2112</v>
      </c>
      <c r="J22" s="408">
        <f t="shared" si="1"/>
        <v>2.59824870281464</v>
      </c>
      <c r="K22" s="269"/>
    </row>
    <row r="23" spans="1:11" ht="27.75" customHeight="1">
      <c r="A23" s="32" t="s">
        <v>666</v>
      </c>
      <c r="B23" s="372">
        <v>60</v>
      </c>
      <c r="C23" s="373">
        <v>180</v>
      </c>
      <c r="D23" s="374">
        <v>608</v>
      </c>
      <c r="E23" s="375">
        <v>820</v>
      </c>
      <c r="F23" s="375">
        <v>1079</v>
      </c>
      <c r="G23" s="397">
        <f t="shared" si="2"/>
        <v>1908</v>
      </c>
      <c r="H23" s="375">
        <v>554</v>
      </c>
      <c r="I23" s="375">
        <v>1354</v>
      </c>
      <c r="J23" s="408">
        <f t="shared" si="1"/>
        <v>1.4798383656627863</v>
      </c>
      <c r="K23" s="269"/>
    </row>
    <row r="24" spans="1:11" ht="27.75" customHeight="1">
      <c r="A24" s="32" t="s">
        <v>667</v>
      </c>
      <c r="B24" s="372">
        <v>13</v>
      </c>
      <c r="C24" s="373">
        <v>41</v>
      </c>
      <c r="D24" s="374">
        <v>222</v>
      </c>
      <c r="E24" s="375">
        <v>369</v>
      </c>
      <c r="F24" s="375">
        <v>529</v>
      </c>
      <c r="G24" s="397">
        <f t="shared" si="2"/>
        <v>1069</v>
      </c>
      <c r="H24" s="375">
        <v>246</v>
      </c>
      <c r="I24" s="375">
        <v>823</v>
      </c>
      <c r="J24" s="408">
        <f t="shared" si="1"/>
        <v>0.8291127950175673</v>
      </c>
      <c r="K24" s="269"/>
    </row>
    <row r="25" spans="1:11" ht="27.75" customHeight="1">
      <c r="A25" s="17" t="s">
        <v>300</v>
      </c>
      <c r="B25" s="379">
        <v>0</v>
      </c>
      <c r="C25" s="376">
        <v>3</v>
      </c>
      <c r="D25" s="377">
        <v>20</v>
      </c>
      <c r="E25" s="384">
        <v>96</v>
      </c>
      <c r="F25" s="376">
        <v>0</v>
      </c>
      <c r="G25" s="383">
        <f t="shared" si="2"/>
        <v>1021</v>
      </c>
      <c r="H25" s="376">
        <v>585</v>
      </c>
      <c r="I25" s="376">
        <v>436</v>
      </c>
      <c r="J25" s="381">
        <f t="shared" si="1"/>
        <v>0.7918841568876858</v>
      </c>
      <c r="K25" s="269"/>
    </row>
    <row r="26" spans="1:11" ht="27.75" customHeight="1">
      <c r="A26" s="37" t="s">
        <v>668</v>
      </c>
      <c r="B26" s="372">
        <f aca="true" t="shared" si="3" ref="B26:I26">SUM(B6:B8)</f>
        <v>14678</v>
      </c>
      <c r="C26" s="378">
        <f t="shared" si="3"/>
        <v>12135</v>
      </c>
      <c r="D26" s="378">
        <f t="shared" si="3"/>
        <v>15887</v>
      </c>
      <c r="E26" s="378">
        <f t="shared" si="3"/>
        <v>14781</v>
      </c>
      <c r="F26" s="378">
        <f t="shared" si="3"/>
        <v>14629</v>
      </c>
      <c r="G26" s="368">
        <f t="shared" si="3"/>
        <v>18127</v>
      </c>
      <c r="H26" s="378">
        <f t="shared" si="3"/>
        <v>9397</v>
      </c>
      <c r="I26" s="378">
        <f t="shared" si="3"/>
        <v>8730</v>
      </c>
      <c r="J26" s="408">
        <f t="shared" si="1"/>
        <v>14.059240070424172</v>
      </c>
      <c r="K26" s="269"/>
    </row>
    <row r="27" spans="1:11" ht="27.75" customHeight="1">
      <c r="A27" s="37" t="s">
        <v>669</v>
      </c>
      <c r="B27" s="372">
        <f aca="true" t="shared" si="4" ref="B27:I27">SUM(B9:B18)</f>
        <v>27483</v>
      </c>
      <c r="C27" s="378">
        <f t="shared" si="4"/>
        <v>34422</v>
      </c>
      <c r="D27" s="378">
        <f t="shared" si="4"/>
        <v>65810</v>
      </c>
      <c r="E27" s="378">
        <f t="shared" si="4"/>
        <v>69046</v>
      </c>
      <c r="F27" s="378">
        <f t="shared" si="4"/>
        <v>71941</v>
      </c>
      <c r="G27" s="382">
        <f t="shared" si="4"/>
        <v>87111</v>
      </c>
      <c r="H27" s="378">
        <f t="shared" si="4"/>
        <v>44978</v>
      </c>
      <c r="I27" s="378">
        <f t="shared" si="4"/>
        <v>42133</v>
      </c>
      <c r="J27" s="408">
        <f t="shared" si="1"/>
        <v>67.5629978360854</v>
      </c>
      <c r="K27" s="269"/>
    </row>
    <row r="28" spans="1:11" ht="27.75" customHeight="1">
      <c r="A28" s="37" t="s">
        <v>670</v>
      </c>
      <c r="B28" s="372">
        <f aca="true" t="shared" si="5" ref="B28:I28">SUM(B19:B24)</f>
        <v>2808</v>
      </c>
      <c r="C28" s="378">
        <f t="shared" si="5"/>
        <v>4355</v>
      </c>
      <c r="D28" s="378">
        <f t="shared" si="5"/>
        <v>9753</v>
      </c>
      <c r="E28" s="378">
        <f t="shared" si="5"/>
        <v>11781</v>
      </c>
      <c r="F28" s="378">
        <f t="shared" si="5"/>
        <v>14147</v>
      </c>
      <c r="G28" s="382">
        <f t="shared" si="5"/>
        <v>22674</v>
      </c>
      <c r="H28" s="378">
        <f t="shared" si="5"/>
        <v>9892</v>
      </c>
      <c r="I28" s="378">
        <f t="shared" si="5"/>
        <v>12782</v>
      </c>
      <c r="J28" s="408">
        <f t="shared" si="1"/>
        <v>17.58587793660273</v>
      </c>
      <c r="K28" s="269"/>
    </row>
    <row r="29" spans="1:11" ht="27.75" customHeight="1">
      <c r="A29" s="17" t="s">
        <v>300</v>
      </c>
      <c r="B29" s="379">
        <f aca="true" t="shared" si="6" ref="B29:I29">B25</f>
        <v>0</v>
      </c>
      <c r="C29" s="376">
        <f t="shared" si="6"/>
        <v>3</v>
      </c>
      <c r="D29" s="377">
        <f t="shared" si="6"/>
        <v>20</v>
      </c>
      <c r="E29" s="384">
        <f t="shared" si="6"/>
        <v>96</v>
      </c>
      <c r="F29" s="376">
        <f t="shared" si="6"/>
        <v>0</v>
      </c>
      <c r="G29" s="383">
        <f t="shared" si="6"/>
        <v>1021</v>
      </c>
      <c r="H29" s="376">
        <f t="shared" si="6"/>
        <v>585</v>
      </c>
      <c r="I29" s="376">
        <f t="shared" si="6"/>
        <v>436</v>
      </c>
      <c r="J29" s="381">
        <f t="shared" si="1"/>
        <v>0.7918841568876858</v>
      </c>
      <c r="K29" s="269"/>
    </row>
    <row r="30" spans="9:10" ht="16.5" customHeight="1">
      <c r="I30" s="470" t="s">
        <v>297</v>
      </c>
      <c r="J30" s="470"/>
    </row>
  </sheetData>
  <sheetProtection/>
  <mergeCells count="9">
    <mergeCell ref="A1:J1"/>
    <mergeCell ref="F3:F4"/>
    <mergeCell ref="I30:J30"/>
    <mergeCell ref="A3:A4"/>
    <mergeCell ref="B3:B4"/>
    <mergeCell ref="C3:C4"/>
    <mergeCell ref="D3:D4"/>
    <mergeCell ref="G3:J3"/>
    <mergeCell ref="E3:E4"/>
  </mergeCells>
  <printOptions/>
  <pageMargins left="0.7874015748031497" right="0.7874015748031497" top="0.5905511811023623" bottom="0.5905511811023623" header="0.5118110236220472" footer="0"/>
  <pageSetup horizontalDpi="600" verticalDpi="600" orientation="portrait" paperSize="9" r:id="rId1"/>
  <headerFooter alignWithMargins="0">
    <oddFooter>&amp;C&amp;12-26-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:I1"/>
    </sheetView>
  </sheetViews>
  <sheetFormatPr defaultColWidth="9.00390625" defaultRowHeight="13.5"/>
  <cols>
    <col min="1" max="1" width="9.00390625" style="30" customWidth="1"/>
    <col min="2" max="2" width="25.75390625" style="30" customWidth="1"/>
    <col min="3" max="3" width="3.625" style="30" customWidth="1"/>
    <col min="4" max="4" width="14.625" style="30" customWidth="1"/>
    <col min="5" max="5" width="8.75390625" style="30" customWidth="1"/>
    <col min="6" max="6" width="3.375" style="30" customWidth="1"/>
    <col min="7" max="7" width="3.625" style="30" customWidth="1"/>
    <col min="8" max="8" width="14.625" style="30" customWidth="1"/>
    <col min="9" max="9" width="8.75390625" style="30" customWidth="1"/>
    <col min="10" max="16384" width="9.00390625" style="30" customWidth="1"/>
  </cols>
  <sheetData>
    <row r="1" spans="1:9" ht="27" customHeight="1">
      <c r="A1" s="467" t="s">
        <v>301</v>
      </c>
      <c r="B1" s="467"/>
      <c r="C1" s="467"/>
      <c r="D1" s="467"/>
      <c r="E1" s="467"/>
      <c r="F1" s="467"/>
      <c r="G1" s="467"/>
      <c r="H1" s="467"/>
      <c r="I1" s="467"/>
    </row>
    <row r="2" ht="16.5" customHeight="1"/>
    <row r="3" spans="1:9" ht="18.75">
      <c r="A3" s="351" t="s">
        <v>302</v>
      </c>
      <c r="C3" s="264" t="s">
        <v>303</v>
      </c>
      <c r="D3" s="114"/>
      <c r="E3" s="114"/>
      <c r="F3" s="114"/>
      <c r="G3" s="114"/>
      <c r="H3" s="114"/>
      <c r="I3" s="114"/>
    </row>
    <row r="4" spans="3:9" s="15" customFormat="1" ht="12.75" customHeight="1">
      <c r="C4" s="24"/>
      <c r="D4" s="24" t="s">
        <v>304</v>
      </c>
      <c r="E4" s="24"/>
      <c r="F4" s="24"/>
      <c r="G4" s="24"/>
      <c r="H4" s="24" t="s">
        <v>305</v>
      </c>
      <c r="I4" s="24"/>
    </row>
    <row r="5" spans="3:10" s="15" customFormat="1" ht="12.75" customHeight="1">
      <c r="C5" s="24">
        <v>1</v>
      </c>
      <c r="D5" s="265" t="s">
        <v>306</v>
      </c>
      <c r="E5" s="266">
        <v>7586</v>
      </c>
      <c r="F5" s="24"/>
      <c r="G5" s="24">
        <v>1</v>
      </c>
      <c r="H5" s="265" t="s">
        <v>307</v>
      </c>
      <c r="I5" s="266">
        <v>8065</v>
      </c>
      <c r="J5" s="266"/>
    </row>
    <row r="6" spans="3:10" s="15" customFormat="1" ht="12.75" customHeight="1">
      <c r="C6" s="24">
        <v>2</v>
      </c>
      <c r="D6" s="265" t="s">
        <v>308</v>
      </c>
      <c r="E6" s="266">
        <v>5360</v>
      </c>
      <c r="F6" s="24"/>
      <c r="G6" s="24">
        <v>2</v>
      </c>
      <c r="H6" s="265" t="s">
        <v>308</v>
      </c>
      <c r="I6" s="266">
        <v>5422</v>
      </c>
      <c r="J6" s="266"/>
    </row>
    <row r="7" spans="3:10" s="15" customFormat="1" ht="12.75" customHeight="1">
      <c r="C7" s="24">
        <v>3</v>
      </c>
      <c r="D7" s="265" t="s">
        <v>309</v>
      </c>
      <c r="E7" s="266">
        <v>3789</v>
      </c>
      <c r="F7" s="24"/>
      <c r="G7" s="24">
        <v>3</v>
      </c>
      <c r="H7" s="265" t="s">
        <v>310</v>
      </c>
      <c r="I7" s="266">
        <v>3810</v>
      </c>
      <c r="J7" s="266"/>
    </row>
    <row r="8" spans="3:10" s="15" customFormat="1" ht="12.75" customHeight="1">
      <c r="C8" s="24">
        <v>4</v>
      </c>
      <c r="D8" s="265" t="s">
        <v>310</v>
      </c>
      <c r="E8" s="266">
        <v>3759</v>
      </c>
      <c r="F8" s="265"/>
      <c r="G8" s="24">
        <v>4</v>
      </c>
      <c r="H8" s="265" t="s">
        <v>311</v>
      </c>
      <c r="I8" s="266">
        <v>3440</v>
      </c>
      <c r="J8" s="266"/>
    </row>
    <row r="9" spans="3:10" s="15" customFormat="1" ht="12.75" customHeight="1">
      <c r="C9" s="24">
        <v>5</v>
      </c>
      <c r="D9" s="265" t="s">
        <v>311</v>
      </c>
      <c r="E9" s="266">
        <v>3256</v>
      </c>
      <c r="F9" s="24"/>
      <c r="G9" s="24">
        <v>5</v>
      </c>
      <c r="H9" s="265" t="s">
        <v>309</v>
      </c>
      <c r="I9" s="266">
        <v>3344</v>
      </c>
      <c r="J9" s="266"/>
    </row>
    <row r="10" spans="3:10" s="15" customFormat="1" ht="12.75" customHeight="1">
      <c r="C10" s="24">
        <v>6</v>
      </c>
      <c r="D10" s="265" t="s">
        <v>312</v>
      </c>
      <c r="E10" s="266">
        <v>2590</v>
      </c>
      <c r="F10" s="24"/>
      <c r="G10" s="24">
        <v>6</v>
      </c>
      <c r="H10" s="265" t="s">
        <v>312</v>
      </c>
      <c r="I10" s="266">
        <v>2657</v>
      </c>
      <c r="J10" s="266"/>
    </row>
    <row r="11" spans="3:10" s="15" customFormat="1" ht="13.5" customHeight="1">
      <c r="C11" s="24">
        <v>7</v>
      </c>
      <c r="D11" s="265" t="s">
        <v>313</v>
      </c>
      <c r="E11" s="266">
        <v>2346</v>
      </c>
      <c r="F11" s="24"/>
      <c r="G11" s="24">
        <v>7</v>
      </c>
      <c r="H11" s="265" t="s">
        <v>314</v>
      </c>
      <c r="I11" s="266">
        <v>2597</v>
      </c>
      <c r="J11" s="266"/>
    </row>
    <row r="12" spans="3:10" s="15" customFormat="1" ht="12.75" customHeight="1">
      <c r="C12" s="24">
        <v>8</v>
      </c>
      <c r="D12" s="265" t="s">
        <v>315</v>
      </c>
      <c r="E12" s="266">
        <v>2170</v>
      </c>
      <c r="F12" s="24"/>
      <c r="G12" s="24">
        <v>8</v>
      </c>
      <c r="H12" s="265" t="s">
        <v>315</v>
      </c>
      <c r="I12" s="266">
        <v>2412</v>
      </c>
      <c r="J12" s="266"/>
    </row>
    <row r="13" spans="3:10" s="15" customFormat="1" ht="12.75" customHeight="1">
      <c r="C13" s="24">
        <v>9</v>
      </c>
      <c r="D13" s="265" t="s">
        <v>314</v>
      </c>
      <c r="E13" s="266">
        <v>2027</v>
      </c>
      <c r="F13" s="24"/>
      <c r="G13" s="24">
        <v>9</v>
      </c>
      <c r="H13" s="265" t="s">
        <v>313</v>
      </c>
      <c r="I13" s="266">
        <v>2143</v>
      </c>
      <c r="J13" s="266"/>
    </row>
    <row r="14" spans="3:10" s="15" customFormat="1" ht="12.75" customHeight="1">
      <c r="C14" s="24">
        <v>10</v>
      </c>
      <c r="D14" s="352" t="s">
        <v>316</v>
      </c>
      <c r="E14" s="266">
        <v>1525</v>
      </c>
      <c r="F14" s="24"/>
      <c r="G14" s="24">
        <v>10</v>
      </c>
      <c r="H14" s="352" t="s">
        <v>316</v>
      </c>
      <c r="I14" s="266">
        <v>1646</v>
      </c>
      <c r="J14" s="266"/>
    </row>
    <row r="15" spans="3:10" s="15" customFormat="1" ht="12.75" customHeight="1">
      <c r="C15" s="24">
        <v>13</v>
      </c>
      <c r="D15" s="352" t="s">
        <v>317</v>
      </c>
      <c r="E15" s="266">
        <v>1262</v>
      </c>
      <c r="F15" s="24"/>
      <c r="G15" s="24">
        <v>14</v>
      </c>
      <c r="H15" s="352" t="s">
        <v>317</v>
      </c>
      <c r="I15" s="266">
        <v>1162</v>
      </c>
      <c r="J15" s="266"/>
    </row>
    <row r="16" spans="3:9" ht="12.75" customHeight="1">
      <c r="C16" s="115"/>
      <c r="D16" s="115"/>
      <c r="E16" s="115"/>
      <c r="F16" s="115"/>
      <c r="G16" s="115"/>
      <c r="H16" s="115"/>
      <c r="I16" s="115"/>
    </row>
    <row r="17" spans="3:9" ht="18.75">
      <c r="C17" s="264" t="s">
        <v>318</v>
      </c>
      <c r="D17" s="114"/>
      <c r="E17" s="114"/>
      <c r="F17" s="114"/>
      <c r="G17" s="114"/>
      <c r="H17" s="114"/>
      <c r="I17" s="114"/>
    </row>
    <row r="18" spans="2:9" ht="12.75" customHeight="1">
      <c r="B18" s="15"/>
      <c r="C18" s="39"/>
      <c r="D18" s="24" t="s">
        <v>304</v>
      </c>
      <c r="E18" s="39"/>
      <c r="F18" s="39"/>
      <c r="G18" s="39"/>
      <c r="H18" s="24" t="s">
        <v>305</v>
      </c>
      <c r="I18" s="39"/>
    </row>
    <row r="19" spans="2:10" ht="12.75" customHeight="1">
      <c r="B19" s="15"/>
      <c r="C19" s="24">
        <v>1</v>
      </c>
      <c r="D19" s="265" t="s">
        <v>309</v>
      </c>
      <c r="E19" s="266">
        <v>3481</v>
      </c>
      <c r="F19" s="24"/>
      <c r="G19" s="24">
        <v>1</v>
      </c>
      <c r="H19" s="265" t="s">
        <v>309</v>
      </c>
      <c r="I19" s="266">
        <v>3390</v>
      </c>
      <c r="J19" s="266"/>
    </row>
    <row r="20" spans="2:10" ht="12.75" customHeight="1">
      <c r="B20" s="15"/>
      <c r="C20" s="24">
        <v>2</v>
      </c>
      <c r="D20" s="265" t="s">
        <v>310</v>
      </c>
      <c r="E20" s="266">
        <v>2753</v>
      </c>
      <c r="F20" s="24"/>
      <c r="G20" s="24">
        <v>2</v>
      </c>
      <c r="H20" s="265" t="s">
        <v>310</v>
      </c>
      <c r="I20" s="266">
        <v>2785</v>
      </c>
      <c r="J20" s="266"/>
    </row>
    <row r="21" spans="2:10" ht="12.75" customHeight="1">
      <c r="B21" s="15"/>
      <c r="C21" s="24">
        <v>3</v>
      </c>
      <c r="D21" s="265" t="s">
        <v>306</v>
      </c>
      <c r="E21" s="266">
        <v>2071</v>
      </c>
      <c r="F21" s="24"/>
      <c r="G21" s="24">
        <v>3</v>
      </c>
      <c r="H21" s="265" t="s">
        <v>307</v>
      </c>
      <c r="I21" s="266">
        <v>2059</v>
      </c>
      <c r="J21" s="266"/>
    </row>
    <row r="22" spans="2:10" ht="12.75" customHeight="1">
      <c r="B22" s="15"/>
      <c r="C22" s="24">
        <v>4</v>
      </c>
      <c r="D22" s="265" t="s">
        <v>308</v>
      </c>
      <c r="E22" s="266">
        <v>2004</v>
      </c>
      <c r="F22" s="24"/>
      <c r="G22" s="24">
        <v>4</v>
      </c>
      <c r="H22" s="265" t="s">
        <v>308</v>
      </c>
      <c r="I22" s="266">
        <v>1936</v>
      </c>
      <c r="J22" s="266"/>
    </row>
    <row r="23" spans="2:10" ht="12.75" customHeight="1">
      <c r="B23" s="15"/>
      <c r="C23" s="24">
        <v>5</v>
      </c>
      <c r="D23" s="265" t="s">
        <v>319</v>
      </c>
      <c r="E23" s="266">
        <v>701</v>
      </c>
      <c r="F23" s="24"/>
      <c r="G23" s="24">
        <v>5</v>
      </c>
      <c r="H23" s="265" t="s">
        <v>320</v>
      </c>
      <c r="I23" s="266">
        <v>1101</v>
      </c>
      <c r="J23" s="266"/>
    </row>
    <row r="24" spans="2:10" ht="12.75" customHeight="1">
      <c r="B24" s="15"/>
      <c r="C24" s="24">
        <v>6</v>
      </c>
      <c r="D24" s="265" t="s">
        <v>313</v>
      </c>
      <c r="E24" s="266">
        <v>656</v>
      </c>
      <c r="F24" s="24"/>
      <c r="G24" s="24">
        <v>6</v>
      </c>
      <c r="H24" s="265" t="s">
        <v>319</v>
      </c>
      <c r="I24" s="266">
        <v>756</v>
      </c>
      <c r="J24" s="266"/>
    </row>
    <row r="25" spans="1:10" ht="12.75" customHeight="1">
      <c r="A25" s="38"/>
      <c r="B25" s="39"/>
      <c r="C25" s="24">
        <v>7</v>
      </c>
      <c r="D25" s="265" t="s">
        <v>320</v>
      </c>
      <c r="E25" s="266">
        <v>572</v>
      </c>
      <c r="F25" s="24"/>
      <c r="G25" s="24">
        <v>7</v>
      </c>
      <c r="H25" s="352" t="s">
        <v>321</v>
      </c>
      <c r="I25" s="266">
        <v>659</v>
      </c>
      <c r="J25" s="266"/>
    </row>
    <row r="26" spans="1:10" ht="12.75" customHeight="1">
      <c r="A26" s="40" t="s">
        <v>553</v>
      </c>
      <c r="B26" s="39"/>
      <c r="C26" s="24">
        <v>8</v>
      </c>
      <c r="D26" s="352" t="s">
        <v>321</v>
      </c>
      <c r="E26" s="267">
        <v>568</v>
      </c>
      <c r="F26" s="24"/>
      <c r="G26" s="24">
        <v>8</v>
      </c>
      <c r="H26" s="265" t="s">
        <v>313</v>
      </c>
      <c r="I26" s="266">
        <v>682</v>
      </c>
      <c r="J26" s="266"/>
    </row>
    <row r="27" spans="1:10" ht="12.75" customHeight="1">
      <c r="A27" s="39"/>
      <c r="B27" s="39"/>
      <c r="C27" s="24">
        <v>9</v>
      </c>
      <c r="D27" s="265" t="s">
        <v>315</v>
      </c>
      <c r="E27" s="266">
        <v>542</v>
      </c>
      <c r="F27" s="24"/>
      <c r="G27" s="24">
        <v>9</v>
      </c>
      <c r="H27" s="265" t="s">
        <v>315</v>
      </c>
      <c r="I27" s="266">
        <v>566</v>
      </c>
      <c r="J27" s="266"/>
    </row>
    <row r="28" spans="3:10" ht="12.75" customHeight="1">
      <c r="C28" s="24">
        <v>10</v>
      </c>
      <c r="D28" s="265" t="s">
        <v>311</v>
      </c>
      <c r="E28" s="266">
        <v>509</v>
      </c>
      <c r="F28" s="24"/>
      <c r="G28" s="24">
        <v>10</v>
      </c>
      <c r="H28" s="265" t="s">
        <v>311</v>
      </c>
      <c r="I28" s="266">
        <v>509</v>
      </c>
      <c r="J28" s="266"/>
    </row>
    <row r="29" spans="3:10" ht="12.75" customHeight="1">
      <c r="C29" s="24">
        <v>20</v>
      </c>
      <c r="D29" s="352" t="s">
        <v>638</v>
      </c>
      <c r="E29" s="266">
        <v>210</v>
      </c>
      <c r="F29" s="24"/>
      <c r="G29" s="24">
        <v>20</v>
      </c>
      <c r="H29" s="352" t="s">
        <v>638</v>
      </c>
      <c r="I29" s="266">
        <v>188</v>
      </c>
      <c r="J29" s="266"/>
    </row>
    <row r="30" spans="3:9" ht="12.75" customHeight="1">
      <c r="C30" s="24"/>
      <c r="D30" s="265"/>
      <c r="E30" s="266"/>
      <c r="F30" s="24"/>
      <c r="G30" s="24"/>
      <c r="H30" s="265"/>
      <c r="I30" s="266"/>
    </row>
    <row r="31" ht="12.75" customHeight="1"/>
    <row r="32" spans="1:9" s="41" customFormat="1" ht="17.25">
      <c r="A32" s="353" t="s">
        <v>322</v>
      </c>
      <c r="C32" s="268" t="s">
        <v>303</v>
      </c>
      <c r="D32" s="42"/>
      <c r="E32" s="42"/>
      <c r="F32" s="42"/>
      <c r="G32" s="268" t="s">
        <v>318</v>
      </c>
      <c r="H32" s="42"/>
      <c r="I32" s="42"/>
    </row>
    <row r="33" spans="1:9" s="41" customFormat="1" ht="10.5" customHeight="1">
      <c r="A33" s="122"/>
      <c r="C33" s="268"/>
      <c r="D33" s="21" t="s">
        <v>554</v>
      </c>
      <c r="E33" s="42"/>
      <c r="F33" s="42"/>
      <c r="G33" s="268"/>
      <c r="H33" s="21" t="s">
        <v>554</v>
      </c>
      <c r="I33" s="42"/>
    </row>
    <row r="34" spans="2:9" ht="12.75" customHeight="1">
      <c r="B34" s="15"/>
      <c r="C34" s="24">
        <v>1</v>
      </c>
      <c r="D34" s="265" t="s">
        <v>323</v>
      </c>
      <c r="E34" s="266">
        <v>279</v>
      </c>
      <c r="F34" s="24"/>
      <c r="G34" s="24">
        <v>1</v>
      </c>
      <c r="H34" s="352" t="s">
        <v>555</v>
      </c>
      <c r="I34" s="266">
        <v>1162</v>
      </c>
    </row>
    <row r="35" spans="2:9" ht="12.75" customHeight="1">
      <c r="B35" s="15"/>
      <c r="C35" s="24">
        <v>2</v>
      </c>
      <c r="D35" s="352" t="s">
        <v>555</v>
      </c>
      <c r="E35" s="266">
        <v>188</v>
      </c>
      <c r="F35" s="24"/>
      <c r="G35" s="24">
        <v>2</v>
      </c>
      <c r="H35" s="352" t="s">
        <v>556</v>
      </c>
      <c r="I35" s="266">
        <v>186</v>
      </c>
    </row>
    <row r="36" spans="2:9" ht="12.75" customHeight="1">
      <c r="B36" s="15"/>
      <c r="C36" s="24">
        <v>3</v>
      </c>
      <c r="D36" s="265" t="s">
        <v>324</v>
      </c>
      <c r="E36" s="266">
        <v>146</v>
      </c>
      <c r="F36" s="24"/>
      <c r="G36" s="24">
        <v>3</v>
      </c>
      <c r="H36" s="265" t="s">
        <v>310</v>
      </c>
      <c r="I36" s="266">
        <v>179</v>
      </c>
    </row>
    <row r="37" spans="2:9" ht="12.75" customHeight="1">
      <c r="B37" s="15"/>
      <c r="C37" s="24">
        <v>4</v>
      </c>
      <c r="D37" s="352" t="s">
        <v>556</v>
      </c>
      <c r="E37" s="266">
        <v>126</v>
      </c>
      <c r="F37" s="24"/>
      <c r="G37" s="24">
        <v>4</v>
      </c>
      <c r="H37" s="265" t="s">
        <v>323</v>
      </c>
      <c r="I37" s="266">
        <v>157</v>
      </c>
    </row>
    <row r="38" spans="2:9" ht="12.75" customHeight="1">
      <c r="B38" s="15"/>
      <c r="C38" s="24">
        <v>5</v>
      </c>
      <c r="D38" s="265" t="s">
        <v>325</v>
      </c>
      <c r="E38" s="266">
        <v>79</v>
      </c>
      <c r="F38" s="24"/>
      <c r="G38" s="24">
        <v>5</v>
      </c>
      <c r="H38" s="265" t="s">
        <v>326</v>
      </c>
      <c r="I38" s="266">
        <v>123</v>
      </c>
    </row>
    <row r="39" spans="2:9" ht="12.75" customHeight="1">
      <c r="B39" s="15"/>
      <c r="C39" s="24">
        <v>6</v>
      </c>
      <c r="D39" s="265" t="s">
        <v>327</v>
      </c>
      <c r="E39" s="266">
        <v>63</v>
      </c>
      <c r="F39" s="24"/>
      <c r="G39" s="24">
        <v>6</v>
      </c>
      <c r="H39" s="265" t="s">
        <v>328</v>
      </c>
      <c r="I39" s="266">
        <v>105</v>
      </c>
    </row>
    <row r="40" spans="1:9" ht="12.75" customHeight="1">
      <c r="A40" s="38"/>
      <c r="B40" s="39"/>
      <c r="C40" s="24">
        <v>7</v>
      </c>
      <c r="D40" s="265" t="s">
        <v>329</v>
      </c>
      <c r="E40" s="266">
        <v>60</v>
      </c>
      <c r="F40" s="24"/>
      <c r="G40" s="24">
        <v>7</v>
      </c>
      <c r="H40" s="265" t="s">
        <v>330</v>
      </c>
      <c r="I40" s="266">
        <v>94</v>
      </c>
    </row>
    <row r="41" spans="1:9" ht="12.75" customHeight="1">
      <c r="A41" s="39"/>
      <c r="B41" s="39"/>
      <c r="C41" s="24">
        <v>8</v>
      </c>
      <c r="D41" s="265" t="s">
        <v>330</v>
      </c>
      <c r="E41" s="266">
        <v>46</v>
      </c>
      <c r="F41" s="24"/>
      <c r="G41" s="24">
        <v>8</v>
      </c>
      <c r="H41" s="265" t="s">
        <v>324</v>
      </c>
      <c r="I41" s="266">
        <v>80</v>
      </c>
    </row>
    <row r="42" spans="1:9" ht="12.75" customHeight="1">
      <c r="A42" s="39"/>
      <c r="B42" s="39"/>
      <c r="C42" s="24">
        <v>9</v>
      </c>
      <c r="D42" s="265" t="s">
        <v>331</v>
      </c>
      <c r="E42" s="266">
        <v>41</v>
      </c>
      <c r="F42" s="24"/>
      <c r="G42" s="24">
        <v>9</v>
      </c>
      <c r="H42" s="265" t="s">
        <v>327</v>
      </c>
      <c r="I42" s="266">
        <v>69</v>
      </c>
    </row>
    <row r="43" spans="3:9" ht="12.75" customHeight="1">
      <c r="C43" s="24">
        <v>10</v>
      </c>
      <c r="D43" s="265" t="s">
        <v>332</v>
      </c>
      <c r="E43" s="266">
        <v>40</v>
      </c>
      <c r="F43" s="24"/>
      <c r="G43" s="24">
        <v>10</v>
      </c>
      <c r="H43" s="265" t="s">
        <v>333</v>
      </c>
      <c r="I43" s="266">
        <v>66</v>
      </c>
    </row>
    <row r="44" spans="3:9" ht="12.75" customHeight="1">
      <c r="C44" s="24"/>
      <c r="D44" s="265"/>
      <c r="E44" s="266"/>
      <c r="F44" s="24"/>
      <c r="G44" s="24"/>
      <c r="H44" s="265"/>
      <c r="I44" s="266"/>
    </row>
    <row r="45" ht="12.75" customHeight="1"/>
    <row r="46" spans="1:9" s="41" customFormat="1" ht="17.25">
      <c r="A46" s="353" t="s">
        <v>334</v>
      </c>
      <c r="C46" s="268" t="s">
        <v>303</v>
      </c>
      <c r="D46" s="42"/>
      <c r="E46" s="42"/>
      <c r="F46" s="42"/>
      <c r="G46" s="268" t="s">
        <v>318</v>
      </c>
      <c r="H46" s="42"/>
      <c r="I46" s="42"/>
    </row>
    <row r="47" spans="1:9" s="41" customFormat="1" ht="10.5" customHeight="1">
      <c r="A47" s="122"/>
      <c r="C47" s="268"/>
      <c r="D47" s="21" t="s">
        <v>554</v>
      </c>
      <c r="E47" s="42"/>
      <c r="F47" s="42"/>
      <c r="G47" s="268"/>
      <c r="H47" s="21" t="s">
        <v>554</v>
      </c>
      <c r="I47" s="42"/>
    </row>
    <row r="48" spans="2:9" ht="13.5" customHeight="1">
      <c r="B48" s="15"/>
      <c r="C48" s="24">
        <v>1</v>
      </c>
      <c r="D48" s="265" t="s">
        <v>323</v>
      </c>
      <c r="E48" s="266">
        <v>969</v>
      </c>
      <c r="F48" s="24"/>
      <c r="G48" s="24">
        <v>1</v>
      </c>
      <c r="H48" s="352" t="s">
        <v>555</v>
      </c>
      <c r="I48" s="266">
        <v>1646</v>
      </c>
    </row>
    <row r="49" spans="2:9" ht="12.75" customHeight="1">
      <c r="B49" s="15"/>
      <c r="C49" s="24">
        <v>2</v>
      </c>
      <c r="D49" s="352" t="s">
        <v>555</v>
      </c>
      <c r="E49" s="266">
        <v>659</v>
      </c>
      <c r="F49" s="24"/>
      <c r="G49" s="24">
        <v>2</v>
      </c>
      <c r="H49" s="265" t="s">
        <v>323</v>
      </c>
      <c r="I49" s="266">
        <v>388</v>
      </c>
    </row>
    <row r="50" spans="2:9" ht="12.75" customHeight="1">
      <c r="B50" s="15"/>
      <c r="C50" s="24">
        <v>3</v>
      </c>
      <c r="D50" s="265" t="s">
        <v>335</v>
      </c>
      <c r="E50" s="266">
        <v>263</v>
      </c>
      <c r="F50" s="24"/>
      <c r="G50" s="24">
        <v>3</v>
      </c>
      <c r="H50" s="265" t="s">
        <v>335</v>
      </c>
      <c r="I50" s="266">
        <v>225</v>
      </c>
    </row>
    <row r="51" spans="2:9" ht="12.75" customHeight="1">
      <c r="B51" s="15"/>
      <c r="C51" s="24">
        <v>4</v>
      </c>
      <c r="D51" s="265" t="s">
        <v>330</v>
      </c>
      <c r="E51" s="266">
        <v>261</v>
      </c>
      <c r="F51" s="24"/>
      <c r="G51" s="24">
        <v>4</v>
      </c>
      <c r="H51" s="265" t="s">
        <v>336</v>
      </c>
      <c r="I51" s="266">
        <v>177</v>
      </c>
    </row>
    <row r="52" spans="2:9" ht="12.75" customHeight="1">
      <c r="B52" s="15"/>
      <c r="C52" s="24">
        <v>5</v>
      </c>
      <c r="D52" s="265" t="s">
        <v>329</v>
      </c>
      <c r="E52" s="266">
        <v>224</v>
      </c>
      <c r="F52" s="24"/>
      <c r="G52" s="24">
        <v>5</v>
      </c>
      <c r="H52" s="265" t="s">
        <v>330</v>
      </c>
      <c r="I52" s="266">
        <v>152</v>
      </c>
    </row>
    <row r="53" spans="2:9" ht="12.75" customHeight="1">
      <c r="B53" s="15"/>
      <c r="C53" s="24">
        <v>6</v>
      </c>
      <c r="D53" s="352" t="s">
        <v>638</v>
      </c>
      <c r="E53" s="266">
        <v>186</v>
      </c>
      <c r="F53" s="24"/>
      <c r="G53" s="24">
        <v>6</v>
      </c>
      <c r="H53" s="265" t="s">
        <v>326</v>
      </c>
      <c r="I53" s="266">
        <v>147</v>
      </c>
    </row>
    <row r="54" spans="1:9" ht="12.75" customHeight="1">
      <c r="A54" s="38"/>
      <c r="B54" s="39"/>
      <c r="C54" s="24">
        <v>7</v>
      </c>
      <c r="D54" s="265" t="s">
        <v>324</v>
      </c>
      <c r="E54" s="266">
        <v>162</v>
      </c>
      <c r="F54" s="24"/>
      <c r="G54" s="24">
        <v>7</v>
      </c>
      <c r="H54" s="352" t="s">
        <v>638</v>
      </c>
      <c r="I54" s="266">
        <v>126</v>
      </c>
    </row>
    <row r="55" spans="1:9" ht="12.75" customHeight="1">
      <c r="A55" s="39"/>
      <c r="B55" s="39"/>
      <c r="C55" s="24">
        <v>8</v>
      </c>
      <c r="D55" s="265" t="s">
        <v>327</v>
      </c>
      <c r="E55" s="266">
        <v>125</v>
      </c>
      <c r="F55" s="24"/>
      <c r="G55" s="24">
        <v>8</v>
      </c>
      <c r="H55" s="265" t="s">
        <v>308</v>
      </c>
      <c r="I55" s="266">
        <v>102</v>
      </c>
    </row>
    <row r="56" spans="1:9" ht="12.75" customHeight="1">
      <c r="A56" s="39"/>
      <c r="B56" s="39"/>
      <c r="C56" s="24">
        <v>9</v>
      </c>
      <c r="D56" s="265" t="s">
        <v>337</v>
      </c>
      <c r="E56" s="266">
        <v>121</v>
      </c>
      <c r="F56" s="24"/>
      <c r="G56" s="24">
        <v>9</v>
      </c>
      <c r="H56" s="265" t="s">
        <v>324</v>
      </c>
      <c r="I56" s="266">
        <v>97</v>
      </c>
    </row>
    <row r="57" spans="3:9" ht="12.75" customHeight="1">
      <c r="C57" s="24">
        <v>10</v>
      </c>
      <c r="D57" s="265" t="s">
        <v>338</v>
      </c>
      <c r="E57" s="266">
        <v>108</v>
      </c>
      <c r="F57" s="24"/>
      <c r="G57" s="24">
        <v>10</v>
      </c>
      <c r="H57" s="265" t="s">
        <v>339</v>
      </c>
      <c r="I57" s="266">
        <v>84</v>
      </c>
    </row>
    <row r="58" ht="12.75" customHeight="1"/>
    <row r="59" spans="3:9" ht="16.5" customHeight="1">
      <c r="C59" s="116" t="s">
        <v>558</v>
      </c>
      <c r="D59" s="39"/>
      <c r="I59" s="295" t="s">
        <v>297</v>
      </c>
    </row>
    <row r="60" ht="16.5" customHeight="1">
      <c r="C60" s="24" t="s">
        <v>557</v>
      </c>
    </row>
  </sheetData>
  <sheetProtection/>
  <mergeCells count="1">
    <mergeCell ref="A1:I1"/>
  </mergeCells>
  <printOptions/>
  <pageMargins left="0.5905511811023623" right="0.5905511811023623" top="0.5905511811023623" bottom="0.5905511811023623" header="0.5118110236220472" footer="0"/>
  <pageSetup horizontalDpi="600" verticalDpi="600" orientation="portrait" paperSize="9" r:id="rId2"/>
  <headerFooter alignWithMargins="0">
    <oddFooter>&amp;C&amp;12-27-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:K1"/>
    </sheetView>
  </sheetViews>
  <sheetFormatPr defaultColWidth="9.00390625" defaultRowHeight="13.5"/>
  <cols>
    <col min="1" max="1" width="3.00390625" style="246" customWidth="1"/>
    <col min="2" max="2" width="5.25390625" style="246" customWidth="1"/>
    <col min="3" max="4" width="10.50390625" style="246" customWidth="1"/>
    <col min="5" max="11" width="9.00390625" style="246" customWidth="1"/>
    <col min="12" max="16384" width="9.00390625" style="246" customWidth="1"/>
  </cols>
  <sheetData>
    <row r="1" spans="1:11" ht="24" customHeight="1">
      <c r="A1" s="430" t="s">
        <v>481</v>
      </c>
      <c r="B1" s="430"/>
      <c r="C1" s="430"/>
      <c r="D1" s="430"/>
      <c r="E1" s="430"/>
      <c r="F1" s="430"/>
      <c r="G1" s="430"/>
      <c r="H1" s="430"/>
      <c r="I1" s="430"/>
      <c r="J1" s="488"/>
      <c r="K1" s="488"/>
    </row>
    <row r="2" spans="1:10" ht="16.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</row>
    <row r="3" spans="1:11" s="198" customFormat="1" ht="24" customHeight="1">
      <c r="A3" s="489" t="s">
        <v>482</v>
      </c>
      <c r="B3" s="490"/>
      <c r="C3" s="495" t="s">
        <v>483</v>
      </c>
      <c r="D3" s="496"/>
      <c r="E3" s="495" t="s">
        <v>484</v>
      </c>
      <c r="F3" s="496"/>
      <c r="G3" s="137" t="s">
        <v>485</v>
      </c>
      <c r="H3" s="499" t="s">
        <v>486</v>
      </c>
      <c r="I3" s="500"/>
      <c r="J3" s="500"/>
      <c r="K3" s="500"/>
    </row>
    <row r="4" spans="1:11" s="198" customFormat="1" ht="24" customHeight="1">
      <c r="A4" s="491"/>
      <c r="B4" s="492"/>
      <c r="C4" s="497"/>
      <c r="D4" s="498"/>
      <c r="E4" s="497"/>
      <c r="F4" s="498"/>
      <c r="G4" s="138" t="s">
        <v>487</v>
      </c>
      <c r="H4" s="480" t="s">
        <v>471</v>
      </c>
      <c r="I4" s="481"/>
      <c r="J4" s="480" t="s">
        <v>488</v>
      </c>
      <c r="K4" s="482"/>
    </row>
    <row r="5" spans="1:11" s="198" customFormat="1" ht="24" customHeight="1">
      <c r="A5" s="493"/>
      <c r="B5" s="494"/>
      <c r="C5" s="139" t="s">
        <v>305</v>
      </c>
      <c r="D5" s="139" t="s">
        <v>304</v>
      </c>
      <c r="E5" s="139" t="s">
        <v>305</v>
      </c>
      <c r="F5" s="139" t="s">
        <v>304</v>
      </c>
      <c r="G5" s="138" t="s">
        <v>305</v>
      </c>
      <c r="H5" s="138" t="s">
        <v>305</v>
      </c>
      <c r="I5" s="138" t="s">
        <v>304</v>
      </c>
      <c r="J5" s="140" t="s">
        <v>305</v>
      </c>
      <c r="K5" s="296" t="s">
        <v>304</v>
      </c>
    </row>
    <row r="6" spans="1:11" s="198" customFormat="1" ht="9" customHeight="1">
      <c r="A6" s="486"/>
      <c r="B6" s="486"/>
      <c r="C6" s="261"/>
      <c r="D6" s="261"/>
      <c r="E6" s="257"/>
      <c r="F6" s="257"/>
      <c r="G6" s="251"/>
      <c r="H6" s="251"/>
      <c r="I6" s="251"/>
      <c r="J6" s="252"/>
      <c r="K6" s="297"/>
    </row>
    <row r="7" spans="1:11" s="198" customFormat="1" ht="17.25" customHeight="1">
      <c r="A7" s="96"/>
      <c r="B7" s="96"/>
      <c r="C7" s="180"/>
      <c r="D7" s="180"/>
      <c r="E7" s="258"/>
      <c r="F7" s="258"/>
      <c r="G7" s="181"/>
      <c r="H7" s="181"/>
      <c r="I7" s="181"/>
      <c r="J7" s="185"/>
      <c r="K7" s="297"/>
    </row>
    <row r="8" spans="1:11" s="198" customFormat="1" ht="17.25" customHeight="1">
      <c r="A8" s="484" t="s">
        <v>489</v>
      </c>
      <c r="B8" s="485"/>
      <c r="C8" s="262">
        <v>4342417</v>
      </c>
      <c r="D8" s="262">
        <v>4197479</v>
      </c>
      <c r="E8" s="258">
        <v>622.08</v>
      </c>
      <c r="F8" s="258">
        <v>616.05</v>
      </c>
      <c r="G8" s="256">
        <v>6980.5</v>
      </c>
      <c r="H8" s="181">
        <v>71.7</v>
      </c>
      <c r="I8" s="181">
        <v>70.8</v>
      </c>
      <c r="J8" s="181">
        <v>12.1</v>
      </c>
      <c r="K8" s="298">
        <v>11.9</v>
      </c>
    </row>
    <row r="9" spans="1:11" s="198" customFormat="1" ht="17.25" customHeight="1">
      <c r="A9" s="299"/>
      <c r="B9" s="96"/>
      <c r="C9" s="180"/>
      <c r="D9" s="180"/>
      <c r="E9" s="258"/>
      <c r="F9" s="258"/>
      <c r="G9" s="181"/>
      <c r="H9" s="181"/>
      <c r="I9" s="181"/>
      <c r="J9" s="185"/>
      <c r="K9" s="297"/>
    </row>
    <row r="10" spans="1:11" s="198" customFormat="1" ht="17.25" customHeight="1">
      <c r="A10" s="484" t="s">
        <v>490</v>
      </c>
      <c r="B10" s="485"/>
      <c r="C10" s="180">
        <v>65479</v>
      </c>
      <c r="D10" s="180">
        <v>60715</v>
      </c>
      <c r="E10" s="258">
        <v>21.07</v>
      </c>
      <c r="F10" s="258">
        <v>20.21</v>
      </c>
      <c r="G10" s="256">
        <v>3107.7</v>
      </c>
      <c r="H10" s="181">
        <v>65</v>
      </c>
      <c r="I10" s="181">
        <v>63.4</v>
      </c>
      <c r="J10" s="181">
        <v>16.1</v>
      </c>
      <c r="K10" s="298">
        <v>15.4</v>
      </c>
    </row>
    <row r="11" spans="1:11" s="198" customFormat="1" ht="17.25" customHeight="1">
      <c r="A11" s="96"/>
      <c r="B11" s="96" t="s">
        <v>491</v>
      </c>
      <c r="C11" s="180">
        <v>56356</v>
      </c>
      <c r="D11" s="180">
        <v>52654</v>
      </c>
      <c r="E11" s="258">
        <v>9.59</v>
      </c>
      <c r="F11" s="258">
        <v>8.78</v>
      </c>
      <c r="G11" s="256">
        <v>5876.5</v>
      </c>
      <c r="H11" s="181">
        <v>56</v>
      </c>
      <c r="I11" s="181">
        <v>55</v>
      </c>
      <c r="J11" s="181">
        <v>7.3</v>
      </c>
      <c r="K11" s="298">
        <v>6.7</v>
      </c>
    </row>
    <row r="12" spans="1:11" s="198" customFormat="1" ht="17.25" customHeight="1">
      <c r="A12" s="96"/>
      <c r="B12" s="96" t="s">
        <v>492</v>
      </c>
      <c r="C12" s="180">
        <v>9123</v>
      </c>
      <c r="D12" s="180">
        <v>8061</v>
      </c>
      <c r="E12" s="258">
        <v>11.48</v>
      </c>
      <c r="F12" s="258">
        <v>11.43</v>
      </c>
      <c r="G12" s="181">
        <v>794.7</v>
      </c>
      <c r="H12" s="181">
        <v>9.1</v>
      </c>
      <c r="I12" s="181">
        <v>8.4</v>
      </c>
      <c r="J12" s="181">
        <v>8.7</v>
      </c>
      <c r="K12" s="298">
        <v>8.7</v>
      </c>
    </row>
    <row r="13" spans="1:11" s="198" customFormat="1" ht="17.25" customHeight="1">
      <c r="A13" s="248"/>
      <c r="B13" s="248"/>
      <c r="C13" s="263"/>
      <c r="D13" s="263"/>
      <c r="E13" s="259"/>
      <c r="F13" s="260"/>
      <c r="G13" s="253"/>
      <c r="H13" s="253"/>
      <c r="I13" s="254"/>
      <c r="J13" s="255"/>
      <c r="K13" s="300"/>
    </row>
    <row r="14" spans="1:11" ht="16.5" customHeight="1">
      <c r="A14" s="249"/>
      <c r="C14" s="250"/>
      <c r="D14" s="250"/>
      <c r="E14" s="250"/>
      <c r="F14" s="250"/>
      <c r="G14" s="250"/>
      <c r="K14" s="97" t="s">
        <v>297</v>
      </c>
    </row>
    <row r="15" spans="3:10" ht="14.25">
      <c r="C15" s="250"/>
      <c r="D15" s="250"/>
      <c r="E15" s="250"/>
      <c r="F15" s="250"/>
      <c r="G15" s="250"/>
      <c r="H15" s="487"/>
      <c r="I15" s="487"/>
      <c r="J15" s="97"/>
    </row>
    <row r="16" spans="3:10" ht="14.25">
      <c r="C16" s="250"/>
      <c r="D16" s="250"/>
      <c r="E16" s="250"/>
      <c r="F16" s="250"/>
      <c r="G16" s="250"/>
      <c r="H16" s="97"/>
      <c r="I16" s="97"/>
      <c r="J16" s="97"/>
    </row>
    <row r="17" spans="1:11" ht="14.25">
      <c r="A17" s="483" t="s">
        <v>493</v>
      </c>
      <c r="B17" s="483"/>
      <c r="C17" s="483"/>
      <c r="D17" s="483"/>
      <c r="E17" s="483"/>
      <c r="F17" s="483"/>
      <c r="G17" s="483"/>
      <c r="H17" s="483"/>
      <c r="I17" s="483"/>
      <c r="J17" s="483"/>
      <c r="K17" s="483"/>
    </row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</sheetData>
  <sheetProtection/>
  <mergeCells count="12">
    <mergeCell ref="A1:K1"/>
    <mergeCell ref="A3:B5"/>
    <mergeCell ref="C3:D4"/>
    <mergeCell ref="E3:F4"/>
    <mergeCell ref="H3:K3"/>
    <mergeCell ref="H4:I4"/>
    <mergeCell ref="J4:K4"/>
    <mergeCell ref="A17:K17"/>
    <mergeCell ref="A8:B8"/>
    <mergeCell ref="A10:B10"/>
    <mergeCell ref="A6:B6"/>
    <mergeCell ref="H15:I15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2"/>
  <headerFooter alignWithMargins="0">
    <oddFooter>&amp;C&amp;12-28-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1" sqref="A1:M1"/>
    </sheetView>
  </sheetViews>
  <sheetFormatPr defaultColWidth="9.00390625" defaultRowHeight="13.5"/>
  <cols>
    <col min="1" max="1" width="8.50390625" style="230" customWidth="1"/>
    <col min="2" max="6" width="8.875" style="230" customWidth="1"/>
    <col min="7" max="7" width="3.50390625" style="230" customWidth="1"/>
    <col min="8" max="8" width="9.25390625" style="230" customWidth="1"/>
    <col min="9" max="9" width="3.50390625" style="230" customWidth="1"/>
    <col min="10" max="10" width="2.125" style="230" customWidth="1"/>
    <col min="11" max="11" width="7.75390625" style="230" customWidth="1"/>
    <col min="12" max="12" width="3.50390625" style="230" customWidth="1"/>
    <col min="13" max="13" width="9.75390625" style="230" customWidth="1"/>
    <col min="14" max="16384" width="9.00390625" style="230" customWidth="1"/>
  </cols>
  <sheetData>
    <row r="1" spans="1:13" ht="24">
      <c r="A1" s="511" t="s">
        <v>552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ht="16.5" customHeight="1">
      <c r="A2" s="240" t="s">
        <v>381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6.5" customHeight="1">
      <c r="A3" s="512" t="s">
        <v>559</v>
      </c>
      <c r="B3" s="508" t="s">
        <v>380</v>
      </c>
      <c r="C3" s="509"/>
      <c r="D3" s="509"/>
      <c r="E3" s="509"/>
      <c r="F3" s="510"/>
      <c r="G3" s="515">
        <v>40634</v>
      </c>
      <c r="H3" s="516"/>
      <c r="I3" s="516"/>
      <c r="J3" s="516"/>
      <c r="K3" s="516"/>
      <c r="L3" s="516"/>
      <c r="M3" s="516"/>
    </row>
    <row r="4" spans="1:13" ht="9" customHeight="1">
      <c r="A4" s="513"/>
      <c r="B4" s="505" t="s">
        <v>645</v>
      </c>
      <c r="C4" s="505">
        <v>7</v>
      </c>
      <c r="D4" s="505">
        <v>12</v>
      </c>
      <c r="E4" s="505">
        <v>17</v>
      </c>
      <c r="F4" s="505">
        <v>22</v>
      </c>
      <c r="G4" s="228"/>
      <c r="H4" s="228"/>
      <c r="I4" s="239"/>
      <c r="J4" s="228"/>
      <c r="K4" s="228"/>
      <c r="L4" s="239"/>
      <c r="M4" s="228"/>
    </row>
    <row r="5" spans="1:13" ht="13.5" customHeight="1">
      <c r="A5" s="513"/>
      <c r="B5" s="506"/>
      <c r="C5" s="506"/>
      <c r="D5" s="506"/>
      <c r="E5" s="506"/>
      <c r="F5" s="506"/>
      <c r="G5" s="501" t="s">
        <v>377</v>
      </c>
      <c r="H5" s="228" t="s">
        <v>379</v>
      </c>
      <c r="I5" s="501" t="s">
        <v>377</v>
      </c>
      <c r="J5" s="504" t="s">
        <v>378</v>
      </c>
      <c r="K5" s="504"/>
      <c r="L5" s="501" t="s">
        <v>377</v>
      </c>
      <c r="M5" s="228" t="s">
        <v>376</v>
      </c>
    </row>
    <row r="6" spans="1:13" ht="13.5" customHeight="1">
      <c r="A6" s="513"/>
      <c r="B6" s="506"/>
      <c r="C6" s="506"/>
      <c r="D6" s="506"/>
      <c r="E6" s="506"/>
      <c r="F6" s="506"/>
      <c r="G6" s="502"/>
      <c r="H6" s="228"/>
      <c r="I6" s="502"/>
      <c r="J6" s="504"/>
      <c r="K6" s="504"/>
      <c r="L6" s="502"/>
      <c r="M6" s="228" t="s">
        <v>375</v>
      </c>
    </row>
    <row r="7" spans="1:13" ht="13.5" customHeight="1">
      <c r="A7" s="513"/>
      <c r="B7" s="506"/>
      <c r="C7" s="506"/>
      <c r="D7" s="506"/>
      <c r="E7" s="506"/>
      <c r="F7" s="506"/>
      <c r="G7" s="502"/>
      <c r="H7" s="228" t="s">
        <v>374</v>
      </c>
      <c r="I7" s="502"/>
      <c r="J7" s="504" t="s">
        <v>373</v>
      </c>
      <c r="K7" s="504"/>
      <c r="L7" s="502"/>
      <c r="M7" s="228" t="s">
        <v>372</v>
      </c>
    </row>
    <row r="8" spans="1:13" ht="9" customHeight="1">
      <c r="A8" s="514"/>
      <c r="B8" s="507"/>
      <c r="C8" s="507"/>
      <c r="D8" s="507"/>
      <c r="E8" s="507"/>
      <c r="F8" s="507"/>
      <c r="G8" s="502"/>
      <c r="H8" s="228"/>
      <c r="I8" s="503"/>
      <c r="J8" s="228"/>
      <c r="K8" s="228"/>
      <c r="L8" s="503"/>
      <c r="M8" s="241"/>
    </row>
    <row r="9" spans="1:13" ht="18" customHeight="1">
      <c r="A9" s="45" t="s">
        <v>336</v>
      </c>
      <c r="B9" s="385">
        <v>829455</v>
      </c>
      <c r="C9" s="398">
        <v>856878</v>
      </c>
      <c r="D9" s="398">
        <v>887164</v>
      </c>
      <c r="E9" s="398">
        <v>924319</v>
      </c>
      <c r="F9" s="398">
        <v>961749</v>
      </c>
      <c r="G9" s="229">
        <f>RANK(H9,H$9:H$44)</f>
        <v>1</v>
      </c>
      <c r="H9" s="386">
        <v>962970</v>
      </c>
      <c r="I9" s="230">
        <f>RANK(K9,K$9:K$44)</f>
        <v>3</v>
      </c>
      <c r="J9" s="231"/>
      <c r="K9" s="402">
        <v>272.08</v>
      </c>
      <c r="L9" s="229">
        <f>RANK(M9,M$9:M$44)</f>
        <v>9</v>
      </c>
      <c r="M9" s="399">
        <f>ROUND(H9/K9,1)</f>
        <v>3539.3</v>
      </c>
    </row>
    <row r="10" spans="1:13" ht="18" customHeight="1">
      <c r="A10" s="45" t="s">
        <v>371</v>
      </c>
      <c r="B10" s="388">
        <v>85138</v>
      </c>
      <c r="C10" s="387">
        <v>82180</v>
      </c>
      <c r="D10" s="387">
        <v>78697</v>
      </c>
      <c r="E10" s="387">
        <v>75020</v>
      </c>
      <c r="F10" s="387">
        <v>70210</v>
      </c>
      <c r="G10" s="232">
        <f aca="true" t="shared" si="0" ref="G10:G44">RANK(H10,H$9:H$44)</f>
        <v>23</v>
      </c>
      <c r="H10" s="389">
        <v>69552</v>
      </c>
      <c r="I10" s="230">
        <f aca="true" t="shared" si="1" ref="I10:I44">RANK(K10,K$9:K$44)</f>
        <v>24</v>
      </c>
      <c r="J10" s="233"/>
      <c r="K10" s="403">
        <v>83.91</v>
      </c>
      <c r="L10" s="232">
        <f aca="true" t="shared" si="2" ref="L10:L44">RANK(M10,M$9:M$44)</f>
        <v>20</v>
      </c>
      <c r="M10" s="399">
        <f aca="true" t="shared" si="3" ref="M10:M44">ROUND(H10/K10,1)</f>
        <v>828.9</v>
      </c>
    </row>
    <row r="11" spans="1:13" ht="18" customHeight="1">
      <c r="A11" s="45" t="s">
        <v>370</v>
      </c>
      <c r="B11" s="388">
        <v>436596</v>
      </c>
      <c r="C11" s="387">
        <v>440555</v>
      </c>
      <c r="D11" s="387">
        <v>448642</v>
      </c>
      <c r="E11" s="387">
        <v>466608</v>
      </c>
      <c r="F11" s="387">
        <v>473919</v>
      </c>
      <c r="G11" s="232">
        <f t="shared" si="0"/>
        <v>4</v>
      </c>
      <c r="H11" s="389">
        <v>473818</v>
      </c>
      <c r="I11" s="230">
        <f t="shared" si="1"/>
        <v>27</v>
      </c>
      <c r="J11" s="233" t="s">
        <v>551</v>
      </c>
      <c r="K11" s="404">
        <v>57.4</v>
      </c>
      <c r="L11" s="232">
        <f t="shared" si="2"/>
        <v>2</v>
      </c>
      <c r="M11" s="399">
        <f t="shared" si="3"/>
        <v>8254.7</v>
      </c>
    </row>
    <row r="12" spans="1:13" ht="18" customHeight="1">
      <c r="A12" s="45" t="s">
        <v>369</v>
      </c>
      <c r="B12" s="388">
        <v>533270</v>
      </c>
      <c r="C12" s="387">
        <v>540817</v>
      </c>
      <c r="D12" s="387">
        <v>550074</v>
      </c>
      <c r="E12" s="387">
        <v>569835</v>
      </c>
      <c r="F12" s="387">
        <v>609040</v>
      </c>
      <c r="G12" s="232">
        <f t="shared" si="0"/>
        <v>2</v>
      </c>
      <c r="H12" s="389">
        <v>609324</v>
      </c>
      <c r="I12" s="230">
        <f t="shared" si="1"/>
        <v>23</v>
      </c>
      <c r="J12" s="233"/>
      <c r="K12" s="404">
        <v>85.64</v>
      </c>
      <c r="L12" s="232">
        <f t="shared" si="2"/>
        <v>5</v>
      </c>
      <c r="M12" s="399">
        <f t="shared" si="3"/>
        <v>7114.9</v>
      </c>
    </row>
    <row r="13" spans="1:13" ht="18" customHeight="1">
      <c r="A13" s="45" t="s">
        <v>368</v>
      </c>
      <c r="B13" s="388">
        <v>54575</v>
      </c>
      <c r="C13" s="387">
        <v>52880</v>
      </c>
      <c r="D13" s="387">
        <v>51412</v>
      </c>
      <c r="E13" s="387">
        <v>50527</v>
      </c>
      <c r="F13" s="387">
        <v>49290</v>
      </c>
      <c r="G13" s="232">
        <f t="shared" si="0"/>
        <v>30</v>
      </c>
      <c r="H13" s="389">
        <v>49065</v>
      </c>
      <c r="I13" s="230">
        <f t="shared" si="1"/>
        <v>15</v>
      </c>
      <c r="J13" s="233"/>
      <c r="K13" s="403">
        <v>110.21</v>
      </c>
      <c r="L13" s="232">
        <f t="shared" si="2"/>
        <v>27</v>
      </c>
      <c r="M13" s="399">
        <f t="shared" si="3"/>
        <v>445.2</v>
      </c>
    </row>
    <row r="14" spans="1:13" ht="18" customHeight="1">
      <c r="A14" s="45" t="s">
        <v>367</v>
      </c>
      <c r="B14" s="388">
        <v>123433</v>
      </c>
      <c r="C14" s="387">
        <v>123499</v>
      </c>
      <c r="D14" s="387">
        <v>122768</v>
      </c>
      <c r="E14" s="387">
        <v>122234</v>
      </c>
      <c r="F14" s="387">
        <v>129312</v>
      </c>
      <c r="G14" s="232">
        <f t="shared" si="0"/>
        <v>14</v>
      </c>
      <c r="H14" s="389">
        <v>129358</v>
      </c>
      <c r="I14" s="230">
        <f t="shared" si="1"/>
        <v>11</v>
      </c>
      <c r="J14" s="233"/>
      <c r="K14" s="403">
        <v>138.73</v>
      </c>
      <c r="L14" s="232">
        <f t="shared" si="2"/>
        <v>18</v>
      </c>
      <c r="M14" s="399">
        <f t="shared" si="3"/>
        <v>932.4</v>
      </c>
    </row>
    <row r="15" spans="1:13" ht="18" customHeight="1">
      <c r="A15" s="45" t="s">
        <v>366</v>
      </c>
      <c r="B15" s="388">
        <v>456210</v>
      </c>
      <c r="C15" s="387">
        <v>461503</v>
      </c>
      <c r="D15" s="387">
        <v>464841</v>
      </c>
      <c r="E15" s="387">
        <v>472579</v>
      </c>
      <c r="F15" s="387">
        <v>484457</v>
      </c>
      <c r="G15" s="232">
        <f t="shared" si="0"/>
        <v>3</v>
      </c>
      <c r="H15" s="389">
        <v>484719</v>
      </c>
      <c r="I15" s="230">
        <f t="shared" si="1"/>
        <v>26</v>
      </c>
      <c r="J15" s="233"/>
      <c r="K15" s="403">
        <v>61.33</v>
      </c>
      <c r="L15" s="232">
        <f t="shared" si="2"/>
        <v>3</v>
      </c>
      <c r="M15" s="399">
        <f t="shared" si="3"/>
        <v>7903.5</v>
      </c>
    </row>
    <row r="16" spans="1:13" ht="18" customHeight="1">
      <c r="A16" s="45" t="s">
        <v>365</v>
      </c>
      <c r="B16" s="388">
        <v>114475</v>
      </c>
      <c r="C16" s="387">
        <v>119790</v>
      </c>
      <c r="D16" s="387">
        <v>119922</v>
      </c>
      <c r="E16" s="387">
        <v>151240</v>
      </c>
      <c r="F16" s="387">
        <v>155491</v>
      </c>
      <c r="G16" s="232">
        <f t="shared" si="0"/>
        <v>12</v>
      </c>
      <c r="H16" s="389">
        <v>155269</v>
      </c>
      <c r="I16" s="230">
        <f t="shared" si="1"/>
        <v>17</v>
      </c>
      <c r="J16" s="233"/>
      <c r="K16" s="403">
        <v>103.54</v>
      </c>
      <c r="L16" s="232">
        <f t="shared" si="2"/>
        <v>15</v>
      </c>
      <c r="M16" s="399">
        <f t="shared" si="3"/>
        <v>1499.6</v>
      </c>
    </row>
    <row r="17" spans="1:13" ht="18" customHeight="1">
      <c r="A17" s="45" t="s">
        <v>364</v>
      </c>
      <c r="B17" s="388">
        <v>83437</v>
      </c>
      <c r="C17" s="387">
        <v>91664</v>
      </c>
      <c r="D17" s="387">
        <v>93779</v>
      </c>
      <c r="E17" s="387">
        <v>93260</v>
      </c>
      <c r="F17" s="387">
        <v>93015</v>
      </c>
      <c r="G17" s="232">
        <f t="shared" si="0"/>
        <v>17</v>
      </c>
      <c r="H17" s="389">
        <v>92590</v>
      </c>
      <c r="I17" s="230">
        <f t="shared" si="1"/>
        <v>19</v>
      </c>
      <c r="J17" s="233"/>
      <c r="K17" s="403">
        <v>100.01</v>
      </c>
      <c r="L17" s="232">
        <f t="shared" si="2"/>
        <v>19</v>
      </c>
      <c r="M17" s="399">
        <f t="shared" si="3"/>
        <v>925.8</v>
      </c>
    </row>
    <row r="18" spans="1:13" s="234" customFormat="1" ht="18" customHeight="1">
      <c r="A18" s="46" t="s">
        <v>363</v>
      </c>
      <c r="B18" s="390">
        <v>86708</v>
      </c>
      <c r="C18" s="392">
        <v>91470</v>
      </c>
      <c r="D18" s="392">
        <v>95704</v>
      </c>
      <c r="E18" s="392">
        <v>100717</v>
      </c>
      <c r="F18" s="392">
        <v>128933</v>
      </c>
      <c r="G18" s="243">
        <f t="shared" si="0"/>
        <v>15</v>
      </c>
      <c r="H18" s="391">
        <v>128786</v>
      </c>
      <c r="I18" s="244">
        <f t="shared" si="1"/>
        <v>6</v>
      </c>
      <c r="J18" s="245"/>
      <c r="K18" s="405">
        <v>213.84</v>
      </c>
      <c r="L18" s="243">
        <f t="shared" si="2"/>
        <v>25</v>
      </c>
      <c r="M18" s="400">
        <f t="shared" si="3"/>
        <v>602.3</v>
      </c>
    </row>
    <row r="19" spans="1:13" ht="18" customHeight="1">
      <c r="A19" s="45" t="s">
        <v>328</v>
      </c>
      <c r="B19" s="388">
        <v>144688</v>
      </c>
      <c r="C19" s="387">
        <v>162624</v>
      </c>
      <c r="D19" s="387">
        <v>170934</v>
      </c>
      <c r="E19" s="387">
        <v>171246</v>
      </c>
      <c r="F19" s="387">
        <v>172183</v>
      </c>
      <c r="G19" s="232">
        <f t="shared" si="0"/>
        <v>8</v>
      </c>
      <c r="H19" s="389">
        <v>172264</v>
      </c>
      <c r="I19" s="230">
        <f t="shared" si="1"/>
        <v>16</v>
      </c>
      <c r="J19" s="233"/>
      <c r="K19" s="403">
        <v>103.59</v>
      </c>
      <c r="L19" s="232">
        <f t="shared" si="2"/>
        <v>14</v>
      </c>
      <c r="M19" s="399">
        <f t="shared" si="3"/>
        <v>1662.9</v>
      </c>
    </row>
    <row r="20" spans="1:13" ht="18" customHeight="1">
      <c r="A20" s="45" t="s">
        <v>362</v>
      </c>
      <c r="B20" s="388">
        <v>45179</v>
      </c>
      <c r="C20" s="387">
        <v>54520</v>
      </c>
      <c r="D20" s="387">
        <v>59605</v>
      </c>
      <c r="E20" s="387">
        <v>61701</v>
      </c>
      <c r="F20" s="387">
        <v>61751</v>
      </c>
      <c r="G20" s="232">
        <f t="shared" si="0"/>
        <v>25</v>
      </c>
      <c r="H20" s="389">
        <v>61168</v>
      </c>
      <c r="I20" s="230">
        <f t="shared" si="1"/>
        <v>22</v>
      </c>
      <c r="J20" s="233"/>
      <c r="K20" s="403">
        <v>89.34</v>
      </c>
      <c r="L20" s="232">
        <f t="shared" si="2"/>
        <v>23</v>
      </c>
      <c r="M20" s="399">
        <f t="shared" si="3"/>
        <v>684.7</v>
      </c>
    </row>
    <row r="21" spans="1:13" ht="18" customHeight="1">
      <c r="A21" s="45" t="s">
        <v>361</v>
      </c>
      <c r="B21" s="388">
        <v>38906</v>
      </c>
      <c r="C21" s="387">
        <v>40486</v>
      </c>
      <c r="D21" s="387">
        <v>40963</v>
      </c>
      <c r="E21" s="387">
        <v>70643</v>
      </c>
      <c r="F21" s="387">
        <v>69058</v>
      </c>
      <c r="G21" s="232">
        <f t="shared" si="0"/>
        <v>24</v>
      </c>
      <c r="H21" s="389">
        <v>68807</v>
      </c>
      <c r="I21" s="230">
        <f t="shared" si="1"/>
        <v>12</v>
      </c>
      <c r="J21" s="233"/>
      <c r="K21" s="403">
        <v>129.91</v>
      </c>
      <c r="L21" s="232">
        <f t="shared" si="2"/>
        <v>26</v>
      </c>
      <c r="M21" s="399">
        <f t="shared" si="3"/>
        <v>529.7</v>
      </c>
    </row>
    <row r="22" spans="1:13" ht="18" customHeight="1">
      <c r="A22" s="45" t="s">
        <v>360</v>
      </c>
      <c r="B22" s="388">
        <v>151471</v>
      </c>
      <c r="C22" s="387">
        <v>152887</v>
      </c>
      <c r="D22" s="387">
        <v>154036</v>
      </c>
      <c r="E22" s="387">
        <v>158785</v>
      </c>
      <c r="F22" s="387">
        <v>164530</v>
      </c>
      <c r="G22" s="232">
        <f t="shared" si="0"/>
        <v>11</v>
      </c>
      <c r="H22" s="389">
        <v>165039</v>
      </c>
      <c r="I22" s="230">
        <f t="shared" si="1"/>
        <v>35</v>
      </c>
      <c r="J22" s="233"/>
      <c r="K22" s="403">
        <v>20.99</v>
      </c>
      <c r="L22" s="232">
        <f t="shared" si="2"/>
        <v>4</v>
      </c>
      <c r="M22" s="399">
        <f t="shared" si="3"/>
        <v>7862.7</v>
      </c>
    </row>
    <row r="23" spans="1:13" ht="18" customHeight="1">
      <c r="A23" s="45" t="s">
        <v>359</v>
      </c>
      <c r="B23" s="388">
        <v>305058</v>
      </c>
      <c r="C23" s="387">
        <v>317750</v>
      </c>
      <c r="D23" s="387">
        <v>327851</v>
      </c>
      <c r="E23" s="387">
        <v>380963</v>
      </c>
      <c r="F23" s="387">
        <v>404012</v>
      </c>
      <c r="G23" s="232">
        <f t="shared" si="0"/>
        <v>5</v>
      </c>
      <c r="H23" s="389">
        <v>405233</v>
      </c>
      <c r="I23" s="230">
        <f t="shared" si="1"/>
        <v>14</v>
      </c>
      <c r="J23" s="233"/>
      <c r="K23" s="403">
        <v>114.9</v>
      </c>
      <c r="L23" s="232">
        <f t="shared" si="2"/>
        <v>10</v>
      </c>
      <c r="M23" s="399">
        <f t="shared" si="3"/>
        <v>3526.8</v>
      </c>
    </row>
    <row r="24" spans="1:13" ht="18" customHeight="1">
      <c r="A24" s="45" t="s">
        <v>358</v>
      </c>
      <c r="B24" s="388">
        <v>25334</v>
      </c>
      <c r="C24" s="387">
        <v>24328</v>
      </c>
      <c r="D24" s="387">
        <v>23235</v>
      </c>
      <c r="E24" s="387">
        <v>22198</v>
      </c>
      <c r="F24" s="387">
        <v>20788</v>
      </c>
      <c r="G24" s="232">
        <f t="shared" si="0"/>
        <v>36</v>
      </c>
      <c r="H24" s="389">
        <v>20374</v>
      </c>
      <c r="I24" s="230">
        <f t="shared" si="1"/>
        <v>21</v>
      </c>
      <c r="J24" s="233" t="s">
        <v>551</v>
      </c>
      <c r="K24" s="404">
        <v>94.2</v>
      </c>
      <c r="L24" s="232">
        <f t="shared" si="2"/>
        <v>34</v>
      </c>
      <c r="M24" s="399">
        <f t="shared" si="3"/>
        <v>216.3</v>
      </c>
    </row>
    <row r="25" spans="1:13" ht="18" customHeight="1">
      <c r="A25" s="45" t="s">
        <v>357</v>
      </c>
      <c r="B25" s="388">
        <v>257716</v>
      </c>
      <c r="C25" s="387">
        <v>277061</v>
      </c>
      <c r="D25" s="387">
        <v>278218</v>
      </c>
      <c r="E25" s="387">
        <v>280255</v>
      </c>
      <c r="F25" s="387">
        <v>280416</v>
      </c>
      <c r="G25" s="232">
        <f t="shared" si="0"/>
        <v>6</v>
      </c>
      <c r="H25" s="389">
        <v>278726</v>
      </c>
      <c r="I25" s="230">
        <f t="shared" si="1"/>
        <v>1</v>
      </c>
      <c r="J25" s="233"/>
      <c r="K25" s="403">
        <v>368.2</v>
      </c>
      <c r="L25" s="232">
        <f t="shared" si="2"/>
        <v>21</v>
      </c>
      <c r="M25" s="399">
        <f t="shared" si="3"/>
        <v>757</v>
      </c>
    </row>
    <row r="26" spans="1:13" ht="18" customHeight="1">
      <c r="A26" s="45" t="s">
        <v>356</v>
      </c>
      <c r="B26" s="388">
        <v>140059</v>
      </c>
      <c r="C26" s="387">
        <v>146245</v>
      </c>
      <c r="D26" s="387">
        <v>150527</v>
      </c>
      <c r="E26" s="387">
        <v>152641</v>
      </c>
      <c r="F26" s="387">
        <v>163984</v>
      </c>
      <c r="G26" s="232">
        <f t="shared" si="0"/>
        <v>9</v>
      </c>
      <c r="H26" s="389">
        <v>165671</v>
      </c>
      <c r="I26" s="230">
        <f t="shared" si="1"/>
        <v>32</v>
      </c>
      <c r="J26" s="233"/>
      <c r="K26" s="403">
        <v>35.28</v>
      </c>
      <c r="L26" s="232">
        <f t="shared" si="2"/>
        <v>7</v>
      </c>
      <c r="M26" s="399">
        <f t="shared" si="3"/>
        <v>4695.9</v>
      </c>
    </row>
    <row r="27" spans="1:13" ht="18" customHeight="1">
      <c r="A27" s="45" t="s">
        <v>355</v>
      </c>
      <c r="B27" s="388">
        <v>148615</v>
      </c>
      <c r="C27" s="387">
        <v>154509</v>
      </c>
      <c r="D27" s="387">
        <v>168848</v>
      </c>
      <c r="E27" s="387">
        <v>180729</v>
      </c>
      <c r="F27" s="387">
        <v>189781</v>
      </c>
      <c r="G27" s="232">
        <f t="shared" si="0"/>
        <v>7</v>
      </c>
      <c r="H27" s="389">
        <v>189928</v>
      </c>
      <c r="I27" s="230">
        <f t="shared" si="1"/>
        <v>29</v>
      </c>
      <c r="J27" s="233"/>
      <c r="K27" s="403">
        <v>51.27</v>
      </c>
      <c r="L27" s="232">
        <f t="shared" si="2"/>
        <v>8</v>
      </c>
      <c r="M27" s="399">
        <f t="shared" si="3"/>
        <v>3704.5</v>
      </c>
    </row>
    <row r="28" spans="1:13" ht="18" customHeight="1">
      <c r="A28" s="45" t="s">
        <v>354</v>
      </c>
      <c r="B28" s="388">
        <v>120628</v>
      </c>
      <c r="C28" s="387">
        <v>124257</v>
      </c>
      <c r="D28" s="387">
        <v>127733</v>
      </c>
      <c r="E28" s="387">
        <v>131205</v>
      </c>
      <c r="F28" s="387">
        <v>134017</v>
      </c>
      <c r="G28" s="232">
        <f t="shared" si="0"/>
        <v>13</v>
      </c>
      <c r="H28" s="389">
        <v>134181</v>
      </c>
      <c r="I28" s="230">
        <f t="shared" si="1"/>
        <v>30</v>
      </c>
      <c r="J28" s="233"/>
      <c r="K28" s="403">
        <v>43.19</v>
      </c>
      <c r="L28" s="232">
        <f t="shared" si="2"/>
        <v>11</v>
      </c>
      <c r="M28" s="399">
        <f t="shared" si="3"/>
        <v>3106.8</v>
      </c>
    </row>
    <row r="29" spans="1:13" ht="18" customHeight="1">
      <c r="A29" s="45" t="s">
        <v>353</v>
      </c>
      <c r="B29" s="388">
        <v>31226</v>
      </c>
      <c r="C29" s="387">
        <v>31111</v>
      </c>
      <c r="D29" s="387">
        <v>29981</v>
      </c>
      <c r="E29" s="387">
        <v>36475</v>
      </c>
      <c r="F29" s="387">
        <v>35766</v>
      </c>
      <c r="G29" s="232">
        <f t="shared" si="0"/>
        <v>35</v>
      </c>
      <c r="H29" s="389">
        <v>35571</v>
      </c>
      <c r="I29" s="230">
        <f t="shared" si="1"/>
        <v>8</v>
      </c>
      <c r="J29" s="233"/>
      <c r="K29" s="403">
        <v>191.3</v>
      </c>
      <c r="L29" s="232">
        <f t="shared" si="2"/>
        <v>35</v>
      </c>
      <c r="M29" s="399">
        <f t="shared" si="3"/>
        <v>185.9</v>
      </c>
    </row>
    <row r="30" spans="1:13" ht="18" customHeight="1">
      <c r="A30" s="45" t="s">
        <v>352</v>
      </c>
      <c r="B30" s="388">
        <v>95052</v>
      </c>
      <c r="C30" s="387">
        <v>99694</v>
      </c>
      <c r="D30" s="387">
        <v>102573</v>
      </c>
      <c r="E30" s="387">
        <v>102812</v>
      </c>
      <c r="F30" s="387">
        <v>107853</v>
      </c>
      <c r="G30" s="232">
        <f t="shared" si="0"/>
        <v>16</v>
      </c>
      <c r="H30" s="389">
        <v>108379</v>
      </c>
      <c r="I30" s="230">
        <f t="shared" si="1"/>
        <v>34</v>
      </c>
      <c r="J30" s="233"/>
      <c r="K30" s="403">
        <v>21.11</v>
      </c>
      <c r="L30" s="232">
        <f t="shared" si="2"/>
        <v>6</v>
      </c>
      <c r="M30" s="399">
        <f t="shared" si="3"/>
        <v>5134</v>
      </c>
    </row>
    <row r="31" spans="1:13" ht="18" customHeight="1">
      <c r="A31" s="45" t="s">
        <v>351</v>
      </c>
      <c r="B31" s="388">
        <v>89242</v>
      </c>
      <c r="C31" s="387">
        <v>93216</v>
      </c>
      <c r="D31" s="387">
        <v>92076</v>
      </c>
      <c r="E31" s="387">
        <v>90977</v>
      </c>
      <c r="F31" s="387">
        <v>89168</v>
      </c>
      <c r="G31" s="232">
        <f t="shared" si="0"/>
        <v>18</v>
      </c>
      <c r="H31" s="389">
        <v>88812</v>
      </c>
      <c r="I31" s="230">
        <f t="shared" si="1"/>
        <v>2</v>
      </c>
      <c r="J31" s="233"/>
      <c r="K31" s="403">
        <v>318.83</v>
      </c>
      <c r="L31" s="232">
        <f t="shared" si="2"/>
        <v>31</v>
      </c>
      <c r="M31" s="399">
        <f t="shared" si="3"/>
        <v>278.6</v>
      </c>
    </row>
    <row r="32" spans="1:13" ht="18" customHeight="1">
      <c r="A32" s="45" t="s">
        <v>350</v>
      </c>
      <c r="B32" s="388">
        <v>54876</v>
      </c>
      <c r="C32" s="387">
        <v>54273</v>
      </c>
      <c r="D32" s="387">
        <v>52839</v>
      </c>
      <c r="E32" s="387">
        <v>50162</v>
      </c>
      <c r="F32" s="387">
        <v>48073</v>
      </c>
      <c r="G32" s="232">
        <f t="shared" si="0"/>
        <v>31</v>
      </c>
      <c r="H32" s="389">
        <v>47810</v>
      </c>
      <c r="I32" s="230">
        <f t="shared" si="1"/>
        <v>7</v>
      </c>
      <c r="J32" s="233"/>
      <c r="K32" s="403">
        <v>205.35</v>
      </c>
      <c r="L32" s="232">
        <f t="shared" si="2"/>
        <v>33</v>
      </c>
      <c r="M32" s="399">
        <f t="shared" si="3"/>
        <v>232.8</v>
      </c>
    </row>
    <row r="33" spans="1:13" ht="18" customHeight="1">
      <c r="A33" s="45" t="s">
        <v>349</v>
      </c>
      <c r="B33" s="388">
        <v>115675</v>
      </c>
      <c r="C33" s="387">
        <v>123654</v>
      </c>
      <c r="D33" s="387">
        <v>132984</v>
      </c>
      <c r="E33" s="387">
        <v>155290</v>
      </c>
      <c r="F33" s="387">
        <v>164877</v>
      </c>
      <c r="G33" s="232">
        <f t="shared" si="0"/>
        <v>10</v>
      </c>
      <c r="H33" s="389">
        <v>165463</v>
      </c>
      <c r="I33" s="232">
        <f t="shared" si="1"/>
        <v>36</v>
      </c>
      <c r="J33" s="233" t="s">
        <v>551</v>
      </c>
      <c r="K33" s="404">
        <v>17.29</v>
      </c>
      <c r="L33" s="232">
        <f t="shared" si="2"/>
        <v>1</v>
      </c>
      <c r="M33" s="399">
        <f t="shared" si="3"/>
        <v>9569.9</v>
      </c>
    </row>
    <row r="34" spans="1:13" ht="18" customHeight="1">
      <c r="A34" s="45" t="s">
        <v>348</v>
      </c>
      <c r="B34" s="388">
        <v>72157</v>
      </c>
      <c r="C34" s="387">
        <v>79495</v>
      </c>
      <c r="D34" s="387">
        <v>82552</v>
      </c>
      <c r="E34" s="387">
        <v>84770</v>
      </c>
      <c r="F34" s="387">
        <v>86726</v>
      </c>
      <c r="G34" s="232">
        <f t="shared" si="0"/>
        <v>20</v>
      </c>
      <c r="H34" s="389">
        <v>87093</v>
      </c>
      <c r="I34" s="230">
        <f t="shared" si="1"/>
        <v>33</v>
      </c>
      <c r="J34" s="233"/>
      <c r="K34" s="403">
        <v>34.7</v>
      </c>
      <c r="L34" s="232">
        <f t="shared" si="2"/>
        <v>12</v>
      </c>
      <c r="M34" s="399">
        <f t="shared" si="3"/>
        <v>2509.9</v>
      </c>
    </row>
    <row r="35" spans="1:13" ht="18" customHeight="1">
      <c r="A35" s="302" t="s">
        <v>596</v>
      </c>
      <c r="B35" s="388">
        <v>0</v>
      </c>
      <c r="C35" s="387">
        <v>57575</v>
      </c>
      <c r="D35" s="387">
        <v>58593</v>
      </c>
      <c r="E35" s="387">
        <v>59108</v>
      </c>
      <c r="F35" s="387">
        <v>60355</v>
      </c>
      <c r="G35" s="232">
        <f t="shared" si="0"/>
        <v>27</v>
      </c>
      <c r="H35" s="389">
        <v>60375</v>
      </c>
      <c r="I35" s="230">
        <f t="shared" si="1"/>
        <v>20</v>
      </c>
      <c r="J35" s="233"/>
      <c r="K35" s="403">
        <v>94.92</v>
      </c>
      <c r="L35" s="232">
        <f t="shared" si="2"/>
        <v>24</v>
      </c>
      <c r="M35" s="399">
        <f t="shared" si="3"/>
        <v>636.1</v>
      </c>
    </row>
    <row r="36" spans="1:13" ht="18" customHeight="1">
      <c r="A36" s="45" t="s">
        <v>347</v>
      </c>
      <c r="B36" s="388">
        <v>0</v>
      </c>
      <c r="C36" s="387">
        <v>65218</v>
      </c>
      <c r="D36" s="387">
        <v>72595</v>
      </c>
      <c r="E36" s="387">
        <v>75735</v>
      </c>
      <c r="F36" s="387">
        <v>73212</v>
      </c>
      <c r="G36" s="232">
        <f t="shared" si="0"/>
        <v>22</v>
      </c>
      <c r="H36" s="389">
        <v>72952</v>
      </c>
      <c r="I36" s="230">
        <f t="shared" si="1"/>
        <v>25</v>
      </c>
      <c r="J36" s="233"/>
      <c r="K36" s="403">
        <v>74.87</v>
      </c>
      <c r="L36" s="232">
        <f t="shared" si="2"/>
        <v>16</v>
      </c>
      <c r="M36" s="399">
        <f t="shared" si="3"/>
        <v>974.4</v>
      </c>
    </row>
    <row r="37" spans="1:13" s="242" customFormat="1" ht="18" customHeight="1">
      <c r="A37" s="44" t="s">
        <v>346</v>
      </c>
      <c r="B37" s="388">
        <v>0</v>
      </c>
      <c r="C37" s="387">
        <v>0</v>
      </c>
      <c r="D37" s="387">
        <v>60468</v>
      </c>
      <c r="E37" s="387">
        <v>60060</v>
      </c>
      <c r="F37" s="387">
        <v>88176</v>
      </c>
      <c r="G37" s="232">
        <f t="shared" si="0"/>
        <v>19</v>
      </c>
      <c r="H37" s="389">
        <v>88499</v>
      </c>
      <c r="I37" s="230">
        <f t="shared" si="1"/>
        <v>13</v>
      </c>
      <c r="J37" s="233"/>
      <c r="K37" s="403">
        <v>123.8</v>
      </c>
      <c r="L37" s="232">
        <f t="shared" si="2"/>
        <v>22</v>
      </c>
      <c r="M37" s="399">
        <f t="shared" si="3"/>
        <v>714.9</v>
      </c>
    </row>
    <row r="38" spans="1:13" s="242" customFormat="1" ht="18" customHeight="1">
      <c r="A38" s="44" t="s">
        <v>345</v>
      </c>
      <c r="B38" s="388">
        <v>0</v>
      </c>
      <c r="C38" s="387">
        <v>0</v>
      </c>
      <c r="D38" s="387">
        <v>0</v>
      </c>
      <c r="E38" s="387">
        <v>53005</v>
      </c>
      <c r="F38" s="387">
        <v>60345</v>
      </c>
      <c r="G38" s="232">
        <f t="shared" si="0"/>
        <v>26</v>
      </c>
      <c r="H38" s="389">
        <v>60681</v>
      </c>
      <c r="I38" s="230">
        <f t="shared" si="1"/>
        <v>31</v>
      </c>
      <c r="J38" s="233"/>
      <c r="K38" s="403">
        <v>35.41</v>
      </c>
      <c r="L38" s="232">
        <f t="shared" si="2"/>
        <v>13</v>
      </c>
      <c r="M38" s="399">
        <f t="shared" si="3"/>
        <v>1713.7</v>
      </c>
    </row>
    <row r="39" spans="1:13" ht="18" customHeight="1">
      <c r="A39" s="44" t="s">
        <v>495</v>
      </c>
      <c r="B39" s="388">
        <v>0</v>
      </c>
      <c r="C39" s="387">
        <v>0</v>
      </c>
      <c r="D39" s="387">
        <v>0</v>
      </c>
      <c r="E39" s="387">
        <v>51370</v>
      </c>
      <c r="F39" s="387">
        <v>51087</v>
      </c>
      <c r="G39" s="232">
        <f t="shared" si="0"/>
        <v>29</v>
      </c>
      <c r="H39" s="389">
        <v>50783</v>
      </c>
      <c r="I39" s="230">
        <f t="shared" si="1"/>
        <v>28</v>
      </c>
      <c r="J39" s="233"/>
      <c r="K39" s="403">
        <v>53.91</v>
      </c>
      <c r="L39" s="232">
        <f t="shared" si="2"/>
        <v>17</v>
      </c>
      <c r="M39" s="399">
        <f t="shared" si="3"/>
        <v>942</v>
      </c>
    </row>
    <row r="40" spans="1:13" ht="18" customHeight="1">
      <c r="A40" s="44" t="s">
        <v>344</v>
      </c>
      <c r="B40" s="388">
        <v>0</v>
      </c>
      <c r="C40" s="387">
        <v>0</v>
      </c>
      <c r="D40" s="387">
        <v>0</v>
      </c>
      <c r="E40" s="387">
        <v>0</v>
      </c>
      <c r="F40" s="387">
        <v>42104</v>
      </c>
      <c r="G40" s="232">
        <f t="shared" si="0"/>
        <v>32</v>
      </c>
      <c r="H40" s="389">
        <v>41801</v>
      </c>
      <c r="I40" s="230">
        <f t="shared" si="1"/>
        <v>5</v>
      </c>
      <c r="J40" s="233"/>
      <c r="K40" s="403">
        <v>230.22</v>
      </c>
      <c r="L40" s="232">
        <f t="shared" si="2"/>
        <v>36</v>
      </c>
      <c r="M40" s="399">
        <f t="shared" si="3"/>
        <v>181.6</v>
      </c>
    </row>
    <row r="41" spans="1:13" ht="18" customHeight="1">
      <c r="A41" s="44" t="s">
        <v>343</v>
      </c>
      <c r="B41" s="388">
        <v>0</v>
      </c>
      <c r="C41" s="387">
        <v>0</v>
      </c>
      <c r="D41" s="387">
        <v>0</v>
      </c>
      <c r="E41" s="387">
        <v>0</v>
      </c>
      <c r="F41" s="387">
        <v>39814</v>
      </c>
      <c r="G41" s="232">
        <f t="shared" si="0"/>
        <v>34</v>
      </c>
      <c r="H41" s="389">
        <v>39649</v>
      </c>
      <c r="I41" s="230">
        <f t="shared" si="1"/>
        <v>18</v>
      </c>
      <c r="J41" s="233"/>
      <c r="K41" s="403">
        <v>101.78</v>
      </c>
      <c r="L41" s="232">
        <f t="shared" si="2"/>
        <v>28</v>
      </c>
      <c r="M41" s="399">
        <f t="shared" si="3"/>
        <v>389.6</v>
      </c>
    </row>
    <row r="42" spans="1:13" ht="18" customHeight="1">
      <c r="A42" s="44" t="s">
        <v>342</v>
      </c>
      <c r="B42" s="388">
        <v>0</v>
      </c>
      <c r="C42" s="387">
        <v>0</v>
      </c>
      <c r="D42" s="387">
        <v>0</v>
      </c>
      <c r="E42" s="387">
        <v>0</v>
      </c>
      <c r="F42" s="387">
        <v>82866</v>
      </c>
      <c r="G42" s="232">
        <f t="shared" si="0"/>
        <v>21</v>
      </c>
      <c r="H42" s="389">
        <v>82444</v>
      </c>
      <c r="I42" s="230">
        <f t="shared" si="1"/>
        <v>4</v>
      </c>
      <c r="J42" s="233"/>
      <c r="K42" s="403">
        <v>262.31</v>
      </c>
      <c r="L42" s="232">
        <f t="shared" si="2"/>
        <v>30</v>
      </c>
      <c r="M42" s="399">
        <f t="shared" si="3"/>
        <v>314.3</v>
      </c>
    </row>
    <row r="43" spans="1:13" ht="18" customHeight="1">
      <c r="A43" s="44" t="s">
        <v>341</v>
      </c>
      <c r="B43" s="388">
        <v>0</v>
      </c>
      <c r="C43" s="387">
        <v>0</v>
      </c>
      <c r="D43" s="387">
        <v>0</v>
      </c>
      <c r="E43" s="387">
        <v>0</v>
      </c>
      <c r="F43" s="387">
        <v>56089</v>
      </c>
      <c r="G43" s="232">
        <f t="shared" si="0"/>
        <v>28</v>
      </c>
      <c r="H43" s="389">
        <v>55786</v>
      </c>
      <c r="I43" s="230">
        <f t="shared" si="1"/>
        <v>10</v>
      </c>
      <c r="J43" s="233"/>
      <c r="K43" s="403">
        <v>146.38</v>
      </c>
      <c r="L43" s="232">
        <f t="shared" si="2"/>
        <v>29</v>
      </c>
      <c r="M43" s="399">
        <f t="shared" si="3"/>
        <v>381.1</v>
      </c>
    </row>
    <row r="44" spans="1:13" ht="18" customHeight="1">
      <c r="A44" s="43" t="s">
        <v>340</v>
      </c>
      <c r="B44" s="393">
        <v>0</v>
      </c>
      <c r="C44" s="395">
        <v>0</v>
      </c>
      <c r="D44" s="395">
        <v>0</v>
      </c>
      <c r="E44" s="395">
        <v>0</v>
      </c>
      <c r="F44" s="395">
        <v>40962</v>
      </c>
      <c r="G44" s="237">
        <f t="shared" si="0"/>
        <v>33</v>
      </c>
      <c r="H44" s="394">
        <v>40775</v>
      </c>
      <c r="I44" s="238">
        <f t="shared" si="1"/>
        <v>9</v>
      </c>
      <c r="J44" s="239"/>
      <c r="K44" s="406">
        <v>157.5</v>
      </c>
      <c r="L44" s="237">
        <f t="shared" si="2"/>
        <v>32</v>
      </c>
      <c r="M44" s="401">
        <f t="shared" si="3"/>
        <v>258.9</v>
      </c>
    </row>
    <row r="45" spans="1:13" ht="16.5" customHeight="1">
      <c r="A45" s="328" t="s">
        <v>637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6" t="s">
        <v>633</v>
      </c>
    </row>
    <row r="46" spans="1:13" ht="16.5" customHeight="1">
      <c r="A46" s="301" t="s">
        <v>644</v>
      </c>
      <c r="M46" s="327" t="s">
        <v>634</v>
      </c>
    </row>
    <row r="47" ht="16.5" customHeight="1">
      <c r="A47" s="301" t="s">
        <v>565</v>
      </c>
    </row>
  </sheetData>
  <sheetProtection/>
  <mergeCells count="15">
    <mergeCell ref="D4:D8"/>
    <mergeCell ref="F4:F8"/>
    <mergeCell ref="G5:G8"/>
    <mergeCell ref="I5:I8"/>
    <mergeCell ref="J5:K5"/>
    <mergeCell ref="L5:L8"/>
    <mergeCell ref="J6:K6"/>
    <mergeCell ref="J7:K7"/>
    <mergeCell ref="E4:E8"/>
    <mergeCell ref="B3:F3"/>
    <mergeCell ref="A1:M1"/>
    <mergeCell ref="A3:A8"/>
    <mergeCell ref="G3:M3"/>
    <mergeCell ref="B4:B8"/>
    <mergeCell ref="C4:C8"/>
  </mergeCells>
  <printOptions/>
  <pageMargins left="0.5905511811023623" right="0.5905511811023623" top="0.5905511811023623" bottom="0.5905511811023623" header="0.5118110236220472" footer="0"/>
  <pageSetup horizontalDpi="600" verticalDpi="600" orientation="portrait" paperSize="9" r:id="rId1"/>
  <headerFooter alignWithMargins="0">
    <oddFooter>&amp;C&amp;12-29-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:H1"/>
    </sheetView>
  </sheetViews>
  <sheetFormatPr defaultColWidth="9.00390625" defaultRowHeight="13.5"/>
  <cols>
    <col min="1" max="1" width="13.625" style="306" customWidth="1"/>
    <col min="2" max="3" width="11.25390625" style="306" customWidth="1"/>
    <col min="4" max="6" width="10.75390625" style="306" customWidth="1"/>
    <col min="7" max="7" width="4.50390625" style="306" customWidth="1"/>
    <col min="8" max="8" width="9.00390625" style="314" customWidth="1"/>
    <col min="9" max="16384" width="9.00390625" style="306" customWidth="1"/>
  </cols>
  <sheetData>
    <row r="1" spans="1:13" ht="24">
      <c r="A1" s="511" t="s">
        <v>606</v>
      </c>
      <c r="B1" s="511"/>
      <c r="C1" s="511"/>
      <c r="D1" s="511"/>
      <c r="E1" s="511"/>
      <c r="F1" s="511"/>
      <c r="G1" s="511"/>
      <c r="H1" s="511"/>
      <c r="I1" s="230"/>
      <c r="J1" s="230"/>
      <c r="K1" s="230"/>
      <c r="L1" s="230"/>
      <c r="M1" s="230"/>
    </row>
    <row r="2" ht="9" customHeight="1"/>
    <row r="3" ht="16.5" customHeight="1">
      <c r="H3" s="318" t="s">
        <v>626</v>
      </c>
    </row>
    <row r="4" spans="1:8" ht="13.5">
      <c r="A4" s="519" t="s">
        <v>632</v>
      </c>
      <c r="B4" s="521" t="s">
        <v>624</v>
      </c>
      <c r="C4" s="523" t="s">
        <v>607</v>
      </c>
      <c r="D4" s="313"/>
      <c r="E4" s="305"/>
      <c r="F4" s="305"/>
      <c r="G4" s="312"/>
      <c r="H4" s="517" t="s">
        <v>641</v>
      </c>
    </row>
    <row r="5" spans="1:8" ht="43.5" customHeight="1">
      <c r="A5" s="520"/>
      <c r="B5" s="522"/>
      <c r="C5" s="522"/>
      <c r="D5" s="311" t="s">
        <v>608</v>
      </c>
      <c r="E5" s="310" t="s">
        <v>609</v>
      </c>
      <c r="F5" s="310" t="s">
        <v>610</v>
      </c>
      <c r="G5" s="309" t="s">
        <v>622</v>
      </c>
      <c r="H5" s="518"/>
    </row>
    <row r="6" spans="1:8" ht="16.5" customHeight="1">
      <c r="A6" s="307" t="s">
        <v>611</v>
      </c>
      <c r="B6" s="315">
        <v>959415</v>
      </c>
      <c r="C6" s="315">
        <v>193321</v>
      </c>
      <c r="D6" s="316">
        <v>115439</v>
      </c>
      <c r="E6" s="315">
        <v>59568</v>
      </c>
      <c r="F6" s="315">
        <v>18314</v>
      </c>
      <c r="G6" s="315">
        <f>RANK(H6,$H$6:$H$41)</f>
        <v>23</v>
      </c>
      <c r="H6" s="359">
        <f>C6/B6*100</f>
        <v>20.14988300162078</v>
      </c>
    </row>
    <row r="7" spans="1:8" ht="16.5" customHeight="1">
      <c r="A7" s="307" t="s">
        <v>371</v>
      </c>
      <c r="B7" s="315">
        <v>71473</v>
      </c>
      <c r="C7" s="315">
        <v>20201</v>
      </c>
      <c r="D7" s="316">
        <v>9593</v>
      </c>
      <c r="E7" s="315">
        <v>7932</v>
      </c>
      <c r="F7" s="315">
        <v>2676</v>
      </c>
      <c r="G7" s="315">
        <f aca="true" t="shared" si="0" ref="G7:G41">RANK(H7,$H$6:$H$41)</f>
        <v>7</v>
      </c>
      <c r="H7" s="360">
        <f aca="true" t="shared" si="1" ref="H7:H42">C7/B7*100</f>
        <v>28.263819904019698</v>
      </c>
    </row>
    <row r="8" spans="1:8" ht="16.5" customHeight="1">
      <c r="A8" s="307" t="s">
        <v>370</v>
      </c>
      <c r="B8" s="315">
        <v>474160</v>
      </c>
      <c r="C8" s="315">
        <v>80329</v>
      </c>
      <c r="D8" s="316">
        <v>46520</v>
      </c>
      <c r="E8" s="315">
        <v>25456</v>
      </c>
      <c r="F8" s="315">
        <v>8353</v>
      </c>
      <c r="G8" s="315">
        <f t="shared" si="0"/>
        <v>34</v>
      </c>
      <c r="H8" s="360">
        <f t="shared" si="1"/>
        <v>16.941327821832292</v>
      </c>
    </row>
    <row r="9" spans="1:8" ht="16.5" customHeight="1">
      <c r="A9" s="307" t="s">
        <v>369</v>
      </c>
      <c r="B9" s="315">
        <v>613094</v>
      </c>
      <c r="C9" s="315">
        <v>119468</v>
      </c>
      <c r="D9" s="316">
        <v>70950</v>
      </c>
      <c r="E9" s="315">
        <v>37713</v>
      </c>
      <c r="F9" s="315">
        <v>10805</v>
      </c>
      <c r="G9" s="315">
        <f t="shared" si="0"/>
        <v>28</v>
      </c>
      <c r="H9" s="360">
        <f t="shared" si="1"/>
        <v>19.486082068981265</v>
      </c>
    </row>
    <row r="10" spans="1:8" ht="16.5" customHeight="1">
      <c r="A10" s="307" t="s">
        <v>368</v>
      </c>
      <c r="B10" s="315">
        <v>50388</v>
      </c>
      <c r="C10" s="315">
        <v>15466</v>
      </c>
      <c r="D10" s="316">
        <v>7267</v>
      </c>
      <c r="E10" s="315">
        <v>5689</v>
      </c>
      <c r="F10" s="315">
        <v>2510</v>
      </c>
      <c r="G10" s="315">
        <f t="shared" si="0"/>
        <v>5</v>
      </c>
      <c r="H10" s="360">
        <f t="shared" si="1"/>
        <v>30.693815987933636</v>
      </c>
    </row>
    <row r="11" spans="1:8" ht="16.5" customHeight="1">
      <c r="A11" s="307" t="s">
        <v>367</v>
      </c>
      <c r="B11" s="315">
        <v>130422</v>
      </c>
      <c r="C11" s="315">
        <v>28938</v>
      </c>
      <c r="D11" s="316">
        <v>16533</v>
      </c>
      <c r="E11" s="315">
        <v>9238</v>
      </c>
      <c r="F11" s="315">
        <v>3167</v>
      </c>
      <c r="G11" s="315">
        <f t="shared" si="0"/>
        <v>16</v>
      </c>
      <c r="H11" s="360">
        <f t="shared" si="1"/>
        <v>22.187974421493305</v>
      </c>
    </row>
    <row r="12" spans="1:8" ht="16.5" customHeight="1">
      <c r="A12" s="307" t="s">
        <v>366</v>
      </c>
      <c r="B12" s="315">
        <v>491302</v>
      </c>
      <c r="C12" s="315">
        <v>97872</v>
      </c>
      <c r="D12" s="316">
        <v>58099</v>
      </c>
      <c r="E12" s="315">
        <v>30844</v>
      </c>
      <c r="F12" s="315">
        <v>8929</v>
      </c>
      <c r="G12" s="315">
        <f t="shared" si="0"/>
        <v>25</v>
      </c>
      <c r="H12" s="360">
        <f t="shared" si="1"/>
        <v>19.920944754957237</v>
      </c>
    </row>
    <row r="13" spans="1:8" ht="16.5" customHeight="1">
      <c r="A13" s="307" t="s">
        <v>365</v>
      </c>
      <c r="B13" s="315">
        <v>157033</v>
      </c>
      <c r="C13" s="315">
        <v>34188</v>
      </c>
      <c r="D13" s="316">
        <v>20281</v>
      </c>
      <c r="E13" s="315">
        <v>10349</v>
      </c>
      <c r="F13" s="315">
        <v>3558</v>
      </c>
      <c r="G13" s="315">
        <f t="shared" si="0"/>
        <v>18</v>
      </c>
      <c r="H13" s="360">
        <f t="shared" si="1"/>
        <v>21.77122006202518</v>
      </c>
    </row>
    <row r="14" spans="1:8" ht="16.5" customHeight="1">
      <c r="A14" s="307" t="s">
        <v>364</v>
      </c>
      <c r="B14" s="315">
        <v>94546</v>
      </c>
      <c r="C14" s="315">
        <v>22391</v>
      </c>
      <c r="D14" s="316">
        <v>12132</v>
      </c>
      <c r="E14" s="315">
        <v>7526</v>
      </c>
      <c r="F14" s="315">
        <v>2733</v>
      </c>
      <c r="G14" s="315">
        <f t="shared" si="0"/>
        <v>11</v>
      </c>
      <c r="H14" s="360">
        <f t="shared" si="1"/>
        <v>23.682651830854823</v>
      </c>
    </row>
    <row r="15" spans="1:8" ht="16.5" customHeight="1">
      <c r="A15" s="323" t="s">
        <v>363</v>
      </c>
      <c r="B15" s="324">
        <v>129630</v>
      </c>
      <c r="C15" s="324">
        <v>22214</v>
      </c>
      <c r="D15" s="325">
        <v>11717</v>
      </c>
      <c r="E15" s="324">
        <v>7567</v>
      </c>
      <c r="F15" s="324">
        <v>2930</v>
      </c>
      <c r="G15" s="324">
        <f t="shared" si="0"/>
        <v>33</v>
      </c>
      <c r="H15" s="358">
        <f t="shared" si="1"/>
        <v>17.136465324384787</v>
      </c>
    </row>
    <row r="16" spans="1:8" ht="16.5" customHeight="1">
      <c r="A16" s="307" t="s">
        <v>328</v>
      </c>
      <c r="B16" s="315">
        <v>178199</v>
      </c>
      <c r="C16" s="315">
        <v>39308</v>
      </c>
      <c r="D16" s="316">
        <v>23927</v>
      </c>
      <c r="E16" s="315">
        <v>11468</v>
      </c>
      <c r="F16" s="315">
        <v>3913</v>
      </c>
      <c r="G16" s="315">
        <f t="shared" si="0"/>
        <v>17</v>
      </c>
      <c r="H16" s="360">
        <f t="shared" si="1"/>
        <v>22.058485176684492</v>
      </c>
    </row>
    <row r="17" spans="1:8" ht="16.5" customHeight="1">
      <c r="A17" s="307" t="s">
        <v>362</v>
      </c>
      <c r="B17" s="315">
        <v>60919</v>
      </c>
      <c r="C17" s="315">
        <v>12690</v>
      </c>
      <c r="D17" s="316">
        <v>6721</v>
      </c>
      <c r="E17" s="315">
        <v>4343</v>
      </c>
      <c r="F17" s="315">
        <v>1626</v>
      </c>
      <c r="G17" s="315">
        <f t="shared" si="0"/>
        <v>20</v>
      </c>
      <c r="H17" s="360">
        <f t="shared" si="1"/>
        <v>20.83093944417998</v>
      </c>
    </row>
    <row r="18" spans="1:8" ht="16.5" customHeight="1">
      <c r="A18" s="307" t="s">
        <v>361</v>
      </c>
      <c r="B18" s="315">
        <v>69749</v>
      </c>
      <c r="C18" s="315">
        <v>16369</v>
      </c>
      <c r="D18" s="316">
        <v>7603</v>
      </c>
      <c r="E18" s="315">
        <v>6300</v>
      </c>
      <c r="F18" s="315">
        <v>2466</v>
      </c>
      <c r="G18" s="315">
        <f t="shared" si="0"/>
        <v>12</v>
      </c>
      <c r="H18" s="360">
        <f t="shared" si="1"/>
        <v>23.468436823467005</v>
      </c>
    </row>
    <row r="19" spans="1:8" ht="16.5" customHeight="1">
      <c r="A19" s="307" t="s">
        <v>360</v>
      </c>
      <c r="B19" s="315">
        <v>163722</v>
      </c>
      <c r="C19" s="315">
        <v>31515</v>
      </c>
      <c r="D19" s="316">
        <v>18421</v>
      </c>
      <c r="E19" s="315">
        <v>10079</v>
      </c>
      <c r="F19" s="315">
        <v>3015</v>
      </c>
      <c r="G19" s="315">
        <f t="shared" si="0"/>
        <v>29</v>
      </c>
      <c r="H19" s="360">
        <f t="shared" si="1"/>
        <v>19.249092974676586</v>
      </c>
    </row>
    <row r="20" spans="1:8" ht="16.5" customHeight="1">
      <c r="A20" s="307" t="s">
        <v>359</v>
      </c>
      <c r="B20" s="315">
        <v>402841</v>
      </c>
      <c r="C20" s="315">
        <v>79403</v>
      </c>
      <c r="D20" s="316">
        <v>47335</v>
      </c>
      <c r="E20" s="315">
        <v>24555</v>
      </c>
      <c r="F20" s="315">
        <v>7513</v>
      </c>
      <c r="G20" s="315">
        <f t="shared" si="0"/>
        <v>27</v>
      </c>
      <c r="H20" s="360">
        <f t="shared" si="1"/>
        <v>19.71075436710762</v>
      </c>
    </row>
    <row r="21" spans="1:8" ht="16.5" customHeight="1">
      <c r="A21" s="307" t="s">
        <v>358</v>
      </c>
      <c r="B21" s="315">
        <v>20748</v>
      </c>
      <c r="C21" s="315">
        <v>6810</v>
      </c>
      <c r="D21" s="316">
        <v>3069</v>
      </c>
      <c r="E21" s="315">
        <v>2654</v>
      </c>
      <c r="F21" s="315">
        <v>1087</v>
      </c>
      <c r="G21" s="315">
        <f t="shared" si="0"/>
        <v>2</v>
      </c>
      <c r="H21" s="360">
        <f t="shared" si="1"/>
        <v>32.82244071717756</v>
      </c>
    </row>
    <row r="22" spans="1:8" ht="16.5" customHeight="1">
      <c r="A22" s="307" t="s">
        <v>357</v>
      </c>
      <c r="B22" s="315">
        <v>283854</v>
      </c>
      <c r="C22" s="315">
        <v>59104</v>
      </c>
      <c r="D22" s="316">
        <v>34857</v>
      </c>
      <c r="E22" s="315">
        <v>18244</v>
      </c>
      <c r="F22" s="315">
        <v>6003</v>
      </c>
      <c r="G22" s="315">
        <f t="shared" si="0"/>
        <v>21</v>
      </c>
      <c r="H22" s="360">
        <f t="shared" si="1"/>
        <v>20.821971858772468</v>
      </c>
    </row>
    <row r="23" spans="1:8" ht="16.5" customHeight="1">
      <c r="A23" s="307" t="s">
        <v>356</v>
      </c>
      <c r="B23" s="315">
        <v>166092</v>
      </c>
      <c r="C23" s="315">
        <v>34002</v>
      </c>
      <c r="D23" s="316">
        <v>20190</v>
      </c>
      <c r="E23" s="315">
        <v>10413</v>
      </c>
      <c r="F23" s="315">
        <v>3399</v>
      </c>
      <c r="G23" s="315">
        <f t="shared" si="0"/>
        <v>22</v>
      </c>
      <c r="H23" s="360">
        <f t="shared" si="1"/>
        <v>20.471786720612673</v>
      </c>
    </row>
    <row r="24" spans="1:8" ht="16.5" customHeight="1">
      <c r="A24" s="307" t="s">
        <v>355</v>
      </c>
      <c r="B24" s="315">
        <v>193274</v>
      </c>
      <c r="C24" s="315">
        <v>38669</v>
      </c>
      <c r="D24" s="316">
        <v>23631</v>
      </c>
      <c r="E24" s="315">
        <v>11857</v>
      </c>
      <c r="F24" s="315">
        <v>3181</v>
      </c>
      <c r="G24" s="315">
        <f t="shared" si="0"/>
        <v>24</v>
      </c>
      <c r="H24" s="360">
        <f t="shared" si="1"/>
        <v>20.007347082380456</v>
      </c>
    </row>
    <row r="25" spans="1:8" ht="16.5" customHeight="1">
      <c r="A25" s="307" t="s">
        <v>354</v>
      </c>
      <c r="B25" s="315">
        <v>136193</v>
      </c>
      <c r="C25" s="315">
        <v>31184</v>
      </c>
      <c r="D25" s="316">
        <v>18566</v>
      </c>
      <c r="E25" s="315">
        <v>9545</v>
      </c>
      <c r="F25" s="315">
        <v>3073</v>
      </c>
      <c r="G25" s="315">
        <f t="shared" si="0"/>
        <v>14</v>
      </c>
      <c r="H25" s="360">
        <f t="shared" si="1"/>
        <v>22.8969183438209</v>
      </c>
    </row>
    <row r="26" spans="1:8" ht="16.5" customHeight="1">
      <c r="A26" s="307" t="s">
        <v>353</v>
      </c>
      <c r="B26" s="315">
        <v>36328</v>
      </c>
      <c r="C26" s="315">
        <v>11304</v>
      </c>
      <c r="D26" s="316">
        <v>5034</v>
      </c>
      <c r="E26" s="315">
        <v>4296</v>
      </c>
      <c r="F26" s="315">
        <v>1974</v>
      </c>
      <c r="G26" s="315">
        <f t="shared" si="0"/>
        <v>4</v>
      </c>
      <c r="H26" s="360">
        <f t="shared" si="1"/>
        <v>31.116494164280994</v>
      </c>
    </row>
    <row r="27" spans="1:8" ht="16.5" customHeight="1">
      <c r="A27" s="308" t="s">
        <v>620</v>
      </c>
      <c r="B27" s="315">
        <v>109585</v>
      </c>
      <c r="C27" s="315">
        <v>23378</v>
      </c>
      <c r="D27" s="316">
        <v>14914</v>
      </c>
      <c r="E27" s="315">
        <v>6643</v>
      </c>
      <c r="F27" s="315">
        <v>1821</v>
      </c>
      <c r="G27" s="315">
        <f t="shared" si="0"/>
        <v>19</v>
      </c>
      <c r="H27" s="360">
        <f t="shared" si="1"/>
        <v>21.333211662180044</v>
      </c>
    </row>
    <row r="28" spans="1:8" ht="16.5" customHeight="1">
      <c r="A28" s="307" t="s">
        <v>351</v>
      </c>
      <c r="B28" s="315">
        <v>90092</v>
      </c>
      <c r="C28" s="315">
        <v>20938</v>
      </c>
      <c r="D28" s="316">
        <v>11262</v>
      </c>
      <c r="E28" s="315">
        <v>7234</v>
      </c>
      <c r="F28" s="315">
        <v>2442</v>
      </c>
      <c r="G28" s="315">
        <f t="shared" si="0"/>
        <v>13</v>
      </c>
      <c r="H28" s="360">
        <f t="shared" si="1"/>
        <v>23.240687297429293</v>
      </c>
    </row>
    <row r="29" spans="1:8" ht="16.5" customHeight="1">
      <c r="A29" s="307" t="s">
        <v>350</v>
      </c>
      <c r="B29" s="315">
        <v>49056</v>
      </c>
      <c r="C29" s="315">
        <v>14042</v>
      </c>
      <c r="D29" s="316">
        <v>6988</v>
      </c>
      <c r="E29" s="315">
        <v>5121</v>
      </c>
      <c r="F29" s="315">
        <v>1933</v>
      </c>
      <c r="G29" s="315">
        <f t="shared" si="0"/>
        <v>6</v>
      </c>
      <c r="H29" s="360">
        <f t="shared" si="1"/>
        <v>28.62442922374429</v>
      </c>
    </row>
    <row r="30" spans="1:8" ht="16.5" customHeight="1">
      <c r="A30" s="307" t="s">
        <v>349</v>
      </c>
      <c r="B30" s="315">
        <v>165128</v>
      </c>
      <c r="C30" s="315">
        <v>19647</v>
      </c>
      <c r="D30" s="316">
        <v>12419</v>
      </c>
      <c r="E30" s="315">
        <v>5518</v>
      </c>
      <c r="F30" s="315">
        <v>1710</v>
      </c>
      <c r="G30" s="315">
        <f t="shared" si="0"/>
        <v>36</v>
      </c>
      <c r="H30" s="360">
        <f t="shared" si="1"/>
        <v>11.898042730487864</v>
      </c>
    </row>
    <row r="31" spans="1:8" ht="16.5" customHeight="1">
      <c r="A31" s="307" t="s">
        <v>348</v>
      </c>
      <c r="B31" s="315">
        <v>89301</v>
      </c>
      <c r="C31" s="315">
        <v>20377</v>
      </c>
      <c r="D31" s="316">
        <v>13015</v>
      </c>
      <c r="E31" s="315">
        <v>5724</v>
      </c>
      <c r="F31" s="315">
        <v>1638</v>
      </c>
      <c r="G31" s="315">
        <f t="shared" si="0"/>
        <v>15</v>
      </c>
      <c r="H31" s="360">
        <f t="shared" si="1"/>
        <v>22.81833350130458</v>
      </c>
    </row>
    <row r="32" spans="1:8" ht="16.5" customHeight="1">
      <c r="A32" s="308" t="s">
        <v>621</v>
      </c>
      <c r="B32" s="315">
        <v>61463</v>
      </c>
      <c r="C32" s="315">
        <v>12243</v>
      </c>
      <c r="D32" s="316">
        <v>7008</v>
      </c>
      <c r="E32" s="315">
        <v>3821</v>
      </c>
      <c r="F32" s="315">
        <v>1414</v>
      </c>
      <c r="G32" s="315">
        <f t="shared" si="0"/>
        <v>26</v>
      </c>
      <c r="H32" s="360">
        <f t="shared" si="1"/>
        <v>19.91930104290386</v>
      </c>
    </row>
    <row r="33" spans="1:8" ht="16.5" customHeight="1">
      <c r="A33" s="307" t="s">
        <v>347</v>
      </c>
      <c r="B33" s="315">
        <v>76132</v>
      </c>
      <c r="C33" s="315">
        <v>14568</v>
      </c>
      <c r="D33" s="316">
        <v>8751</v>
      </c>
      <c r="E33" s="315">
        <v>4348</v>
      </c>
      <c r="F33" s="315">
        <v>1469</v>
      </c>
      <c r="G33" s="315">
        <f t="shared" si="0"/>
        <v>30</v>
      </c>
      <c r="H33" s="360">
        <f t="shared" si="1"/>
        <v>19.13518625545106</v>
      </c>
    </row>
    <row r="34" spans="1:8" ht="16.5" customHeight="1">
      <c r="A34" s="307" t="s">
        <v>619</v>
      </c>
      <c r="B34" s="315">
        <v>90529</v>
      </c>
      <c r="C34" s="315">
        <v>14382</v>
      </c>
      <c r="D34" s="316">
        <v>7577</v>
      </c>
      <c r="E34" s="315">
        <v>4933</v>
      </c>
      <c r="F34" s="315">
        <v>1872</v>
      </c>
      <c r="G34" s="315">
        <f t="shared" si="0"/>
        <v>35</v>
      </c>
      <c r="H34" s="360">
        <f t="shared" si="1"/>
        <v>15.886621966441691</v>
      </c>
    </row>
    <row r="35" spans="1:8" ht="16.5" customHeight="1">
      <c r="A35" s="307" t="s">
        <v>612</v>
      </c>
      <c r="B35" s="315">
        <v>61692</v>
      </c>
      <c r="C35" s="315">
        <v>10910</v>
      </c>
      <c r="D35" s="316">
        <v>6993</v>
      </c>
      <c r="E35" s="315">
        <v>2964</v>
      </c>
      <c r="F35" s="315">
        <v>953</v>
      </c>
      <c r="G35" s="315">
        <f t="shared" si="0"/>
        <v>32</v>
      </c>
      <c r="H35" s="360">
        <f t="shared" si="1"/>
        <v>17.684626855994296</v>
      </c>
    </row>
    <row r="36" spans="1:8" ht="16.5" customHeight="1">
      <c r="A36" s="307" t="s">
        <v>613</v>
      </c>
      <c r="B36" s="315">
        <v>50978</v>
      </c>
      <c r="C36" s="315">
        <v>9042</v>
      </c>
      <c r="D36" s="316">
        <v>5538</v>
      </c>
      <c r="E36" s="315">
        <v>2591</v>
      </c>
      <c r="F36" s="315">
        <v>913</v>
      </c>
      <c r="G36" s="315">
        <f t="shared" si="0"/>
        <v>31</v>
      </c>
      <c r="H36" s="360">
        <f t="shared" si="1"/>
        <v>17.737063046804504</v>
      </c>
    </row>
    <row r="37" spans="1:8" ht="16.5" customHeight="1">
      <c r="A37" s="307" t="s">
        <v>614</v>
      </c>
      <c r="B37" s="315">
        <v>43373</v>
      </c>
      <c r="C37" s="315">
        <v>15619</v>
      </c>
      <c r="D37" s="316">
        <v>6840</v>
      </c>
      <c r="E37" s="315">
        <v>5875</v>
      </c>
      <c r="F37" s="315">
        <v>2904</v>
      </c>
      <c r="G37" s="315">
        <f t="shared" si="0"/>
        <v>1</v>
      </c>
      <c r="H37" s="360">
        <f t="shared" si="1"/>
        <v>36.01088234616006</v>
      </c>
    </row>
    <row r="38" spans="1:8" ht="16.5" customHeight="1">
      <c r="A38" s="307" t="s">
        <v>615</v>
      </c>
      <c r="B38" s="315">
        <v>40463</v>
      </c>
      <c r="C38" s="315">
        <v>10735</v>
      </c>
      <c r="D38" s="316">
        <v>4742</v>
      </c>
      <c r="E38" s="315">
        <v>4252</v>
      </c>
      <c r="F38" s="315">
        <v>1741</v>
      </c>
      <c r="G38" s="315">
        <f t="shared" si="0"/>
        <v>9</v>
      </c>
      <c r="H38" s="360">
        <f t="shared" si="1"/>
        <v>26.530410498480094</v>
      </c>
    </row>
    <row r="39" spans="1:8" ht="16.5" customHeight="1">
      <c r="A39" s="307" t="s">
        <v>616</v>
      </c>
      <c r="B39" s="315">
        <v>85186</v>
      </c>
      <c r="C39" s="315">
        <v>22947</v>
      </c>
      <c r="D39" s="316">
        <v>10687</v>
      </c>
      <c r="E39" s="315">
        <v>8768</v>
      </c>
      <c r="F39" s="315">
        <v>3492</v>
      </c>
      <c r="G39" s="315">
        <f t="shared" si="0"/>
        <v>8</v>
      </c>
      <c r="H39" s="360">
        <f t="shared" si="1"/>
        <v>26.937524945413564</v>
      </c>
    </row>
    <row r="40" spans="1:8" ht="16.5" customHeight="1">
      <c r="A40" s="307" t="s">
        <v>617</v>
      </c>
      <c r="B40" s="315">
        <v>57984</v>
      </c>
      <c r="C40" s="315">
        <v>14413</v>
      </c>
      <c r="D40" s="316">
        <v>7166</v>
      </c>
      <c r="E40" s="315">
        <v>5134</v>
      </c>
      <c r="F40" s="315">
        <v>2113</v>
      </c>
      <c r="G40" s="315">
        <f t="shared" si="0"/>
        <v>10</v>
      </c>
      <c r="H40" s="360">
        <f t="shared" si="1"/>
        <v>24.85685706401766</v>
      </c>
    </row>
    <row r="41" spans="1:8" ht="16.5" customHeight="1">
      <c r="A41" s="307" t="s">
        <v>618</v>
      </c>
      <c r="B41" s="315">
        <v>42437</v>
      </c>
      <c r="C41" s="315">
        <v>13528</v>
      </c>
      <c r="D41" s="316">
        <v>6200</v>
      </c>
      <c r="E41" s="315">
        <v>5195</v>
      </c>
      <c r="F41" s="315">
        <v>2133</v>
      </c>
      <c r="G41" s="315">
        <f t="shared" si="0"/>
        <v>3</v>
      </c>
      <c r="H41" s="360">
        <f t="shared" si="1"/>
        <v>31.877842448806465</v>
      </c>
    </row>
    <row r="42" spans="1:8" ht="16.5" customHeight="1">
      <c r="A42" s="319" t="s">
        <v>623</v>
      </c>
      <c r="B42" s="320">
        <f>SUM(B6:B41)</f>
        <v>5996781</v>
      </c>
      <c r="C42" s="320">
        <f>SUM(C6:C41)</f>
        <v>1231515</v>
      </c>
      <c r="D42" s="321">
        <f>SUM(D6:D41)</f>
        <v>707985</v>
      </c>
      <c r="E42" s="320">
        <f>SUM(E6:E41)</f>
        <v>393757</v>
      </c>
      <c r="F42" s="320">
        <f>SUM(F6:F41)</f>
        <v>129773</v>
      </c>
      <c r="G42" s="322"/>
      <c r="H42" s="361">
        <f t="shared" si="1"/>
        <v>20.536267707625143</v>
      </c>
    </row>
    <row r="43" spans="1:8" ht="16.5" customHeight="1">
      <c r="A43" s="326" t="s">
        <v>635</v>
      </c>
      <c r="H43" s="318" t="s">
        <v>627</v>
      </c>
    </row>
    <row r="44" ht="16.5" customHeight="1">
      <c r="A44" s="326" t="s">
        <v>636</v>
      </c>
    </row>
    <row r="45" ht="16.5" customHeight="1">
      <c r="A45" s="326" t="s">
        <v>628</v>
      </c>
    </row>
  </sheetData>
  <sheetProtection/>
  <mergeCells count="5">
    <mergeCell ref="A1:H1"/>
    <mergeCell ref="H4:H5"/>
    <mergeCell ref="A4:A5"/>
    <mergeCell ref="B4:B5"/>
    <mergeCell ref="C4:C5"/>
  </mergeCells>
  <printOptions/>
  <pageMargins left="0.984251968503937" right="0.984251968503937" top="0.7874015748031497" bottom="0.7874015748031497" header="0.5118110236220472" footer="0"/>
  <pageSetup horizontalDpi="600" verticalDpi="600" orientation="portrait" paperSize="9" r:id="rId1"/>
  <headerFooter alignWithMargins="0">
    <oddFooter>&amp;C&amp;12-30-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selection activeCell="A1" sqref="A1:M1"/>
    </sheetView>
  </sheetViews>
  <sheetFormatPr defaultColWidth="9.00390625" defaultRowHeight="13.5"/>
  <cols>
    <col min="1" max="1" width="12.625" style="218" customWidth="1"/>
    <col min="2" max="2" width="12.625" style="218" hidden="1" customWidth="1"/>
    <col min="3" max="13" width="7.125" style="218" customWidth="1"/>
    <col min="14" max="16384" width="9.00390625" style="218" customWidth="1"/>
  </cols>
  <sheetData>
    <row r="1" spans="1:13" ht="24">
      <c r="A1" s="524" t="s">
        <v>629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</row>
    <row r="2" spans="1:13" ht="16.5" customHeight="1">
      <c r="A2" s="214"/>
      <c r="B2" s="214"/>
      <c r="C2" s="214"/>
      <c r="D2" s="214"/>
      <c r="E2" s="214"/>
      <c r="F2" s="214"/>
      <c r="G2" s="214"/>
      <c r="H2" s="214"/>
      <c r="J2" s="214"/>
      <c r="K2" s="214"/>
      <c r="L2" s="214"/>
      <c r="M2" s="317" t="s">
        <v>625</v>
      </c>
    </row>
    <row r="3" spans="1:13" ht="9.75" customHeight="1">
      <c r="A3" s="525" t="s">
        <v>532</v>
      </c>
      <c r="B3" s="219"/>
      <c r="C3" s="527" t="s">
        <v>425</v>
      </c>
      <c r="D3" s="527">
        <v>50</v>
      </c>
      <c r="E3" s="527">
        <v>60</v>
      </c>
      <c r="F3" s="527" t="s">
        <v>424</v>
      </c>
      <c r="G3" s="527">
        <v>12</v>
      </c>
      <c r="H3" s="527">
        <v>17</v>
      </c>
      <c r="I3" s="527">
        <v>19</v>
      </c>
      <c r="J3" s="527">
        <v>20</v>
      </c>
      <c r="K3" s="529">
        <v>21</v>
      </c>
      <c r="L3" s="529">
        <v>22</v>
      </c>
      <c r="M3" s="529">
        <v>23</v>
      </c>
    </row>
    <row r="4" spans="1:13" ht="9.75" customHeight="1">
      <c r="A4" s="526"/>
      <c r="B4" s="220"/>
      <c r="C4" s="528"/>
      <c r="D4" s="528"/>
      <c r="E4" s="528"/>
      <c r="F4" s="528"/>
      <c r="G4" s="528"/>
      <c r="H4" s="528"/>
      <c r="I4" s="528"/>
      <c r="J4" s="528"/>
      <c r="K4" s="530"/>
      <c r="L4" s="530"/>
      <c r="M4" s="530"/>
    </row>
    <row r="5" spans="1:13" ht="1.5" customHeight="1">
      <c r="A5" s="221"/>
      <c r="B5" s="221"/>
      <c r="C5" s="222"/>
      <c r="D5" s="221"/>
      <c r="E5" s="221"/>
      <c r="F5" s="221"/>
      <c r="G5" s="221"/>
      <c r="H5" s="221"/>
      <c r="I5" s="221"/>
      <c r="J5" s="221"/>
      <c r="K5" s="221"/>
      <c r="L5" s="221"/>
      <c r="M5" s="223"/>
    </row>
    <row r="6" spans="1:13" ht="13.5" customHeight="1">
      <c r="A6" s="215" t="s">
        <v>423</v>
      </c>
      <c r="B6" s="216"/>
      <c r="C6" s="217">
        <f aca="true" t="shared" si="0" ref="C6:M6">SUM(C7:C86)</f>
        <v>169</v>
      </c>
      <c r="D6" s="217">
        <f t="shared" si="0"/>
        <v>149</v>
      </c>
      <c r="E6" s="217">
        <f t="shared" si="0"/>
        <v>286</v>
      </c>
      <c r="F6" s="217">
        <f t="shared" si="0"/>
        <v>1419</v>
      </c>
      <c r="G6" s="217">
        <f t="shared" si="0"/>
        <v>2078</v>
      </c>
      <c r="H6" s="217">
        <f t="shared" si="0"/>
        <v>2466</v>
      </c>
      <c r="I6" s="217">
        <f t="shared" si="0"/>
        <v>2926</v>
      </c>
      <c r="J6" s="217">
        <f t="shared" si="0"/>
        <v>3117</v>
      </c>
      <c r="K6" s="217">
        <f t="shared" si="0"/>
        <v>3301</v>
      </c>
      <c r="L6" s="217">
        <f t="shared" si="0"/>
        <v>3342</v>
      </c>
      <c r="M6" s="217">
        <f t="shared" si="0"/>
        <v>3395</v>
      </c>
    </row>
    <row r="7" spans="1:13" ht="9.75" customHeight="1">
      <c r="A7" s="49" t="s">
        <v>422</v>
      </c>
      <c r="B7" s="48">
        <v>1</v>
      </c>
      <c r="C7" s="47" t="s">
        <v>515</v>
      </c>
      <c r="D7" s="47" t="s">
        <v>515</v>
      </c>
      <c r="E7" s="47" t="s">
        <v>515</v>
      </c>
      <c r="F7" s="47" t="s">
        <v>515</v>
      </c>
      <c r="G7" s="47" t="s">
        <v>515</v>
      </c>
      <c r="H7" s="47" t="s">
        <v>515</v>
      </c>
      <c r="I7" s="47">
        <v>1</v>
      </c>
      <c r="J7" s="47">
        <v>1</v>
      </c>
      <c r="K7" s="47">
        <v>2</v>
      </c>
      <c r="L7" s="47">
        <v>2</v>
      </c>
      <c r="M7" s="135">
        <v>2</v>
      </c>
    </row>
    <row r="8" spans="1:13" ht="9.75" customHeight="1">
      <c r="A8" s="49" t="s">
        <v>421</v>
      </c>
      <c r="B8" s="48">
        <v>4</v>
      </c>
      <c r="C8" s="47" t="s">
        <v>515</v>
      </c>
      <c r="D8" s="47" t="s">
        <v>515</v>
      </c>
      <c r="E8" s="47" t="s">
        <v>515</v>
      </c>
      <c r="F8" s="47">
        <v>1</v>
      </c>
      <c r="G8" s="47">
        <v>4</v>
      </c>
      <c r="H8" s="47">
        <v>3</v>
      </c>
      <c r="I8" s="47">
        <v>13</v>
      </c>
      <c r="J8" s="47">
        <v>12</v>
      </c>
      <c r="K8" s="47">
        <v>11</v>
      </c>
      <c r="L8" s="47">
        <v>10</v>
      </c>
      <c r="M8" s="135">
        <v>11</v>
      </c>
    </row>
    <row r="9" spans="1:13" ht="9.75" customHeight="1">
      <c r="A9" s="49" t="s">
        <v>533</v>
      </c>
      <c r="B9" s="48">
        <v>5</v>
      </c>
      <c r="C9" s="47" t="s">
        <v>515</v>
      </c>
      <c r="D9" s="47" t="s">
        <v>515</v>
      </c>
      <c r="E9" s="47">
        <v>1</v>
      </c>
      <c r="F9" s="47">
        <v>2</v>
      </c>
      <c r="G9" s="47">
        <v>6</v>
      </c>
      <c r="H9" s="47">
        <v>15</v>
      </c>
      <c r="I9" s="47">
        <v>21</v>
      </c>
      <c r="J9" s="47">
        <v>19</v>
      </c>
      <c r="K9" s="47">
        <v>21</v>
      </c>
      <c r="L9" s="47">
        <v>18</v>
      </c>
      <c r="M9" s="135">
        <v>18</v>
      </c>
    </row>
    <row r="10" spans="1:13" ht="9.75" customHeight="1">
      <c r="A10" s="49" t="s">
        <v>534</v>
      </c>
      <c r="B10" s="48">
        <v>6</v>
      </c>
      <c r="C10" s="47" t="s">
        <v>515</v>
      </c>
      <c r="D10" s="47" t="s">
        <v>515</v>
      </c>
      <c r="E10" s="47" t="s">
        <v>515</v>
      </c>
      <c r="F10" s="47">
        <v>22</v>
      </c>
      <c r="G10" s="47">
        <v>2</v>
      </c>
      <c r="H10" s="47">
        <v>2</v>
      </c>
      <c r="I10" s="47">
        <v>1</v>
      </c>
      <c r="J10" s="47">
        <v>1</v>
      </c>
      <c r="K10" s="47">
        <v>1</v>
      </c>
      <c r="L10" s="47">
        <v>1</v>
      </c>
      <c r="M10" s="135">
        <v>1</v>
      </c>
    </row>
    <row r="11" spans="1:13" ht="9.75" customHeight="1">
      <c r="A11" s="49" t="s">
        <v>535</v>
      </c>
      <c r="B11" s="48">
        <v>10</v>
      </c>
      <c r="C11" s="47" t="s">
        <v>515</v>
      </c>
      <c r="D11" s="47" t="s">
        <v>515</v>
      </c>
      <c r="E11" s="47">
        <v>3</v>
      </c>
      <c r="F11" s="47">
        <v>3</v>
      </c>
      <c r="G11" s="47" t="s">
        <v>515</v>
      </c>
      <c r="H11" s="47">
        <v>1</v>
      </c>
      <c r="I11" s="47">
        <v>1</v>
      </c>
      <c r="J11" s="47">
        <v>1</v>
      </c>
      <c r="K11" s="47">
        <v>1</v>
      </c>
      <c r="L11" s="47">
        <v>1</v>
      </c>
      <c r="M11" s="135">
        <v>1</v>
      </c>
    </row>
    <row r="12" spans="1:13" ht="9.75" customHeight="1">
      <c r="A12" s="49" t="s">
        <v>420</v>
      </c>
      <c r="B12" s="48">
        <v>11</v>
      </c>
      <c r="C12" s="47" t="s">
        <v>515</v>
      </c>
      <c r="D12" s="47" t="s">
        <v>515</v>
      </c>
      <c r="E12" s="47" t="s">
        <v>515</v>
      </c>
      <c r="F12" s="47">
        <v>7</v>
      </c>
      <c r="G12" s="47">
        <v>37</v>
      </c>
      <c r="H12" s="47">
        <v>20</v>
      </c>
      <c r="I12" s="47">
        <v>20</v>
      </c>
      <c r="J12" s="47">
        <v>16</v>
      </c>
      <c r="K12" s="47">
        <v>23</v>
      </c>
      <c r="L12" s="47">
        <v>19</v>
      </c>
      <c r="M12" s="135">
        <v>16</v>
      </c>
    </row>
    <row r="13" spans="1:13" ht="9.75" customHeight="1">
      <c r="A13" s="49" t="s">
        <v>419</v>
      </c>
      <c r="B13" s="48">
        <v>12</v>
      </c>
      <c r="C13" s="47" t="s">
        <v>515</v>
      </c>
      <c r="D13" s="47" t="s">
        <v>515</v>
      </c>
      <c r="E13" s="47">
        <v>3</v>
      </c>
      <c r="F13" s="47">
        <v>292</v>
      </c>
      <c r="G13" s="47">
        <v>319</v>
      </c>
      <c r="H13" s="47">
        <v>203</v>
      </c>
      <c r="I13" s="47">
        <v>146</v>
      </c>
      <c r="J13" s="47">
        <v>143</v>
      </c>
      <c r="K13" s="47">
        <v>176</v>
      </c>
      <c r="L13" s="47">
        <v>165</v>
      </c>
      <c r="M13" s="135">
        <v>143</v>
      </c>
    </row>
    <row r="14" spans="1:13" ht="9.75" customHeight="1">
      <c r="A14" s="49" t="s">
        <v>418</v>
      </c>
      <c r="B14" s="48">
        <v>13</v>
      </c>
      <c r="C14" s="47" t="s">
        <v>515</v>
      </c>
      <c r="D14" s="47" t="s">
        <v>515</v>
      </c>
      <c r="E14" s="47" t="s">
        <v>515</v>
      </c>
      <c r="F14" s="47" t="s">
        <v>515</v>
      </c>
      <c r="G14" s="47" t="s">
        <v>515</v>
      </c>
      <c r="H14" s="47" t="s">
        <v>515</v>
      </c>
      <c r="I14" s="47">
        <v>2</v>
      </c>
      <c r="J14" s="47">
        <v>2</v>
      </c>
      <c r="K14" s="47">
        <v>2</v>
      </c>
      <c r="L14" s="47">
        <v>2</v>
      </c>
      <c r="M14" s="135">
        <v>2</v>
      </c>
    </row>
    <row r="15" spans="1:13" ht="9.75" customHeight="1">
      <c r="A15" s="49" t="s">
        <v>536</v>
      </c>
      <c r="B15" s="48">
        <v>14</v>
      </c>
      <c r="C15" s="47" t="s">
        <v>515</v>
      </c>
      <c r="D15" s="47" t="s">
        <v>515</v>
      </c>
      <c r="E15" s="47" t="s">
        <v>515</v>
      </c>
      <c r="F15" s="47">
        <v>1</v>
      </c>
      <c r="G15" s="47" t="s">
        <v>515</v>
      </c>
      <c r="H15" s="47" t="s">
        <v>515</v>
      </c>
      <c r="I15" s="47">
        <v>13</v>
      </c>
      <c r="J15" s="47">
        <v>13</v>
      </c>
      <c r="K15" s="47">
        <v>6</v>
      </c>
      <c r="L15" s="47">
        <v>3</v>
      </c>
      <c r="M15" s="135">
        <v>3</v>
      </c>
    </row>
    <row r="16" spans="1:13" ht="9.75" customHeight="1">
      <c r="A16" s="49" t="s">
        <v>417</v>
      </c>
      <c r="B16" s="48">
        <v>21</v>
      </c>
      <c r="C16" s="47" t="s">
        <v>515</v>
      </c>
      <c r="D16" s="47" t="s">
        <v>515</v>
      </c>
      <c r="E16" s="47" t="s">
        <v>515</v>
      </c>
      <c r="F16" s="47">
        <v>3</v>
      </c>
      <c r="G16" s="47">
        <v>7</v>
      </c>
      <c r="H16" s="47">
        <v>8</v>
      </c>
      <c r="I16" s="47">
        <v>7</v>
      </c>
      <c r="J16" s="47">
        <v>10</v>
      </c>
      <c r="K16" s="47">
        <v>12</v>
      </c>
      <c r="L16" s="47">
        <v>10</v>
      </c>
      <c r="M16" s="135">
        <v>10</v>
      </c>
    </row>
    <row r="17" spans="1:13" ht="9.75" customHeight="1">
      <c r="A17" s="49" t="s">
        <v>416</v>
      </c>
      <c r="B17" s="48">
        <v>30</v>
      </c>
      <c r="C17" s="47" t="s">
        <v>515</v>
      </c>
      <c r="D17" s="47" t="s">
        <v>515</v>
      </c>
      <c r="E17" s="47">
        <v>5</v>
      </c>
      <c r="F17" s="47" t="s">
        <v>515</v>
      </c>
      <c r="G17" s="47" t="s">
        <v>515</v>
      </c>
      <c r="H17" s="47" t="s">
        <v>515</v>
      </c>
      <c r="I17" s="47">
        <v>1</v>
      </c>
      <c r="J17" s="47">
        <v>1</v>
      </c>
      <c r="K17" s="47">
        <v>2</v>
      </c>
      <c r="L17" s="47">
        <v>1</v>
      </c>
      <c r="M17" s="135">
        <v>1</v>
      </c>
    </row>
    <row r="18" spans="1:13" ht="9.75" customHeight="1">
      <c r="A18" s="49" t="s">
        <v>537</v>
      </c>
      <c r="B18" s="48">
        <v>32</v>
      </c>
      <c r="C18" s="47" t="s">
        <v>515</v>
      </c>
      <c r="D18" s="47" t="s">
        <v>515</v>
      </c>
      <c r="E18" s="47" t="s">
        <v>515</v>
      </c>
      <c r="F18" s="47" t="s">
        <v>515</v>
      </c>
      <c r="G18" s="47">
        <v>2</v>
      </c>
      <c r="H18" s="47">
        <v>1</v>
      </c>
      <c r="I18" s="47">
        <v>2</v>
      </c>
      <c r="J18" s="47">
        <v>3</v>
      </c>
      <c r="K18" s="47">
        <v>1</v>
      </c>
      <c r="L18" s="47">
        <v>1</v>
      </c>
      <c r="M18" s="135">
        <v>1</v>
      </c>
    </row>
    <row r="19" spans="1:13" ht="9.75" customHeight="1">
      <c r="A19" s="49" t="s">
        <v>415</v>
      </c>
      <c r="B19" s="48">
        <v>33</v>
      </c>
      <c r="C19" s="47" t="s">
        <v>515</v>
      </c>
      <c r="D19" s="47" t="s">
        <v>515</v>
      </c>
      <c r="E19" s="47" t="s">
        <v>515</v>
      </c>
      <c r="F19" s="47">
        <v>23</v>
      </c>
      <c r="G19" s="47">
        <v>20</v>
      </c>
      <c r="H19" s="47">
        <v>16</v>
      </c>
      <c r="I19" s="47">
        <v>18</v>
      </c>
      <c r="J19" s="47">
        <v>16</v>
      </c>
      <c r="K19" s="47">
        <v>14</v>
      </c>
      <c r="L19" s="47">
        <v>11</v>
      </c>
      <c r="M19" s="135">
        <v>13</v>
      </c>
    </row>
    <row r="20" spans="1:13" ht="9.75" customHeight="1">
      <c r="A20" s="49" t="s">
        <v>574</v>
      </c>
      <c r="B20" s="48">
        <v>35</v>
      </c>
      <c r="C20" s="47" t="s">
        <v>515</v>
      </c>
      <c r="D20" s="47" t="s">
        <v>515</v>
      </c>
      <c r="E20" s="47" t="s">
        <v>515</v>
      </c>
      <c r="F20" s="47">
        <v>7</v>
      </c>
      <c r="G20" s="47">
        <v>96</v>
      </c>
      <c r="H20" s="47">
        <v>73</v>
      </c>
      <c r="I20" s="47">
        <v>83</v>
      </c>
      <c r="J20" s="47">
        <v>91</v>
      </c>
      <c r="K20" s="47">
        <v>81</v>
      </c>
      <c r="L20" s="47">
        <v>85</v>
      </c>
      <c r="M20" s="135">
        <v>93</v>
      </c>
    </row>
    <row r="21" spans="1:13" ht="9.75" customHeight="1">
      <c r="A21" s="49" t="s">
        <v>414</v>
      </c>
      <c r="B21" s="48">
        <v>37</v>
      </c>
      <c r="C21" s="47" t="s">
        <v>515</v>
      </c>
      <c r="D21" s="47" t="s">
        <v>515</v>
      </c>
      <c r="E21" s="47" t="s">
        <v>515</v>
      </c>
      <c r="F21" s="47" t="s">
        <v>515</v>
      </c>
      <c r="G21" s="47" t="s">
        <v>515</v>
      </c>
      <c r="H21" s="47">
        <v>1</v>
      </c>
      <c r="I21" s="47">
        <v>1</v>
      </c>
      <c r="J21" s="47" t="s">
        <v>515</v>
      </c>
      <c r="K21" s="47" t="s">
        <v>515</v>
      </c>
      <c r="L21" s="47" t="s">
        <v>515</v>
      </c>
      <c r="M21" s="135">
        <v>2</v>
      </c>
    </row>
    <row r="22" spans="1:13" ht="9.75" customHeight="1">
      <c r="A22" s="49" t="s">
        <v>413</v>
      </c>
      <c r="B22" s="48">
        <v>39</v>
      </c>
      <c r="C22" s="47">
        <v>23</v>
      </c>
      <c r="D22" s="47">
        <v>8</v>
      </c>
      <c r="E22" s="47">
        <v>30</v>
      </c>
      <c r="F22" s="47">
        <v>119</v>
      </c>
      <c r="G22" s="47">
        <v>173</v>
      </c>
      <c r="H22" s="47">
        <v>337</v>
      </c>
      <c r="I22" s="47">
        <v>542</v>
      </c>
      <c r="J22" s="47">
        <v>616</v>
      </c>
      <c r="K22" s="47">
        <v>693</v>
      </c>
      <c r="L22" s="47">
        <v>764</v>
      </c>
      <c r="M22" s="135">
        <v>831</v>
      </c>
    </row>
    <row r="23" spans="1:13" ht="9.75" customHeight="1">
      <c r="A23" s="49" t="s">
        <v>412</v>
      </c>
      <c r="B23" s="48">
        <v>43</v>
      </c>
      <c r="C23" s="47" t="s">
        <v>515</v>
      </c>
      <c r="D23" s="47" t="s">
        <v>515</v>
      </c>
      <c r="E23" s="47" t="s">
        <v>515</v>
      </c>
      <c r="F23" s="47">
        <v>3</v>
      </c>
      <c r="G23" s="47">
        <v>11</v>
      </c>
      <c r="H23" s="47">
        <v>11</v>
      </c>
      <c r="I23" s="47">
        <v>18</v>
      </c>
      <c r="J23" s="47">
        <v>17</v>
      </c>
      <c r="K23" s="47">
        <v>16</v>
      </c>
      <c r="L23" s="47">
        <v>15</v>
      </c>
      <c r="M23" s="135">
        <v>19</v>
      </c>
    </row>
    <row r="24" spans="1:13" ht="9.75" customHeight="1">
      <c r="A24" s="49" t="s">
        <v>538</v>
      </c>
      <c r="B24" s="48">
        <v>47</v>
      </c>
      <c r="C24" s="47" t="s">
        <v>515</v>
      </c>
      <c r="D24" s="47" t="s">
        <v>515</v>
      </c>
      <c r="E24" s="47" t="s">
        <v>515</v>
      </c>
      <c r="F24" s="47" t="s">
        <v>515</v>
      </c>
      <c r="G24" s="47" t="s">
        <v>515</v>
      </c>
      <c r="H24" s="47">
        <v>1</v>
      </c>
      <c r="I24" s="47">
        <v>2</v>
      </c>
      <c r="J24" s="47">
        <v>2</v>
      </c>
      <c r="K24" s="47">
        <v>2</v>
      </c>
      <c r="L24" s="47">
        <v>2</v>
      </c>
      <c r="M24" s="135">
        <v>2</v>
      </c>
    </row>
    <row r="25" spans="1:13" ht="9.75" customHeight="1">
      <c r="A25" s="49" t="s">
        <v>539</v>
      </c>
      <c r="B25" s="48">
        <v>61</v>
      </c>
      <c r="C25" s="47" t="s">
        <v>515</v>
      </c>
      <c r="D25" s="47" t="s">
        <v>515</v>
      </c>
      <c r="E25" s="47">
        <v>1</v>
      </c>
      <c r="F25" s="47" t="s">
        <v>515</v>
      </c>
      <c r="G25" s="47" t="s">
        <v>515</v>
      </c>
      <c r="H25" s="47" t="s">
        <v>515</v>
      </c>
      <c r="I25" s="47" t="s">
        <v>515</v>
      </c>
      <c r="J25" s="47" t="s">
        <v>515</v>
      </c>
      <c r="K25" s="47" t="s">
        <v>515</v>
      </c>
      <c r="L25" s="47">
        <v>2</v>
      </c>
      <c r="M25" s="135">
        <v>1</v>
      </c>
    </row>
    <row r="26" spans="1:13" ht="9.75" customHeight="1">
      <c r="A26" s="49" t="s">
        <v>411</v>
      </c>
      <c r="B26" s="48">
        <v>62</v>
      </c>
      <c r="C26" s="47" t="s">
        <v>515</v>
      </c>
      <c r="D26" s="47" t="s">
        <v>515</v>
      </c>
      <c r="E26" s="47" t="s">
        <v>515</v>
      </c>
      <c r="F26" s="47" t="s">
        <v>515</v>
      </c>
      <c r="G26" s="47" t="s">
        <v>515</v>
      </c>
      <c r="H26" s="47">
        <v>3</v>
      </c>
      <c r="I26" s="47">
        <v>3</v>
      </c>
      <c r="J26" s="47">
        <v>3</v>
      </c>
      <c r="K26" s="47">
        <v>3</v>
      </c>
      <c r="L26" s="47">
        <v>2</v>
      </c>
      <c r="M26" s="135">
        <v>2</v>
      </c>
    </row>
    <row r="27" spans="1:13" ht="9.75" customHeight="1">
      <c r="A27" s="49" t="s">
        <v>410</v>
      </c>
      <c r="B27" s="48">
        <v>70</v>
      </c>
      <c r="C27" s="47" t="s">
        <v>515</v>
      </c>
      <c r="D27" s="47" t="s">
        <v>515</v>
      </c>
      <c r="E27" s="47" t="s">
        <v>515</v>
      </c>
      <c r="F27" s="47" t="s">
        <v>515</v>
      </c>
      <c r="G27" s="47">
        <v>2</v>
      </c>
      <c r="H27" s="47">
        <v>1</v>
      </c>
      <c r="I27" s="47" t="s">
        <v>515</v>
      </c>
      <c r="J27" s="47" t="s">
        <v>515</v>
      </c>
      <c r="K27" s="47">
        <v>2</v>
      </c>
      <c r="L27" s="47" t="s">
        <v>515</v>
      </c>
      <c r="M27" s="47" t="s">
        <v>515</v>
      </c>
    </row>
    <row r="28" spans="1:13" ht="9.75" customHeight="1">
      <c r="A28" s="49" t="s">
        <v>575</v>
      </c>
      <c r="B28" s="48">
        <v>72</v>
      </c>
      <c r="C28" s="47" t="s">
        <v>515</v>
      </c>
      <c r="D28" s="47" t="s">
        <v>515</v>
      </c>
      <c r="E28" s="47" t="s">
        <v>515</v>
      </c>
      <c r="F28" s="47" t="s">
        <v>515</v>
      </c>
      <c r="G28" s="47">
        <v>3</v>
      </c>
      <c r="H28" s="47">
        <v>1</v>
      </c>
      <c r="I28" s="47">
        <v>1</v>
      </c>
      <c r="J28" s="47">
        <v>1</v>
      </c>
      <c r="K28" s="47" t="s">
        <v>515</v>
      </c>
      <c r="L28" s="47" t="s">
        <v>515</v>
      </c>
      <c r="M28" s="47" t="s">
        <v>515</v>
      </c>
    </row>
    <row r="29" spans="1:13" ht="9.75" customHeight="1">
      <c r="A29" s="49" t="s">
        <v>409</v>
      </c>
      <c r="B29" s="48">
        <v>80</v>
      </c>
      <c r="C29" s="47" t="s">
        <v>515</v>
      </c>
      <c r="D29" s="47" t="s">
        <v>515</v>
      </c>
      <c r="E29" s="47">
        <v>1</v>
      </c>
      <c r="F29" s="47">
        <v>1</v>
      </c>
      <c r="G29" s="47">
        <v>1</v>
      </c>
      <c r="H29" s="47">
        <v>1</v>
      </c>
      <c r="I29" s="47">
        <v>1</v>
      </c>
      <c r="J29" s="47">
        <v>1</v>
      </c>
      <c r="K29" s="47" t="s">
        <v>515</v>
      </c>
      <c r="L29" s="47">
        <v>3</v>
      </c>
      <c r="M29" s="135">
        <v>3</v>
      </c>
    </row>
    <row r="30" spans="1:13" ht="9.75" customHeight="1">
      <c r="A30" s="49" t="s">
        <v>408</v>
      </c>
      <c r="B30" s="48">
        <v>81</v>
      </c>
      <c r="C30" s="47" t="s">
        <v>515</v>
      </c>
      <c r="D30" s="47" t="s">
        <v>515</v>
      </c>
      <c r="E30" s="47">
        <v>4</v>
      </c>
      <c r="F30" s="47">
        <v>3</v>
      </c>
      <c r="G30" s="47">
        <v>5</v>
      </c>
      <c r="H30" s="47">
        <v>4</v>
      </c>
      <c r="I30" s="47">
        <v>5</v>
      </c>
      <c r="J30" s="47">
        <v>5</v>
      </c>
      <c r="K30" s="47">
        <v>4</v>
      </c>
      <c r="L30" s="47">
        <v>6</v>
      </c>
      <c r="M30" s="135">
        <v>6</v>
      </c>
    </row>
    <row r="31" spans="1:13" ht="9.75" customHeight="1">
      <c r="A31" s="49" t="s">
        <v>540</v>
      </c>
      <c r="B31" s="48">
        <v>83</v>
      </c>
      <c r="C31" s="47" t="s">
        <v>515</v>
      </c>
      <c r="D31" s="47" t="s">
        <v>515</v>
      </c>
      <c r="E31" s="47" t="s">
        <v>515</v>
      </c>
      <c r="F31" s="47">
        <v>1</v>
      </c>
      <c r="G31" s="47">
        <v>1</v>
      </c>
      <c r="H31" s="47">
        <v>1</v>
      </c>
      <c r="I31" s="47">
        <v>1</v>
      </c>
      <c r="J31" s="47">
        <v>1</v>
      </c>
      <c r="K31" s="47">
        <v>1</v>
      </c>
      <c r="L31" s="47">
        <v>1</v>
      </c>
      <c r="M31" s="135">
        <v>1</v>
      </c>
    </row>
    <row r="32" spans="1:13" ht="9.75" customHeight="1">
      <c r="A32" s="49" t="s">
        <v>407</v>
      </c>
      <c r="B32" s="48">
        <v>91</v>
      </c>
      <c r="C32" s="47" t="s">
        <v>515</v>
      </c>
      <c r="D32" s="47" t="s">
        <v>515</v>
      </c>
      <c r="E32" s="47" t="s">
        <v>515</v>
      </c>
      <c r="F32" s="47">
        <v>9</v>
      </c>
      <c r="G32" s="47">
        <v>3</v>
      </c>
      <c r="H32" s="47">
        <v>6</v>
      </c>
      <c r="I32" s="47">
        <v>5</v>
      </c>
      <c r="J32" s="47">
        <v>4</v>
      </c>
      <c r="K32" s="47">
        <v>2</v>
      </c>
      <c r="L32" s="47">
        <v>2</v>
      </c>
      <c r="M32" s="135">
        <v>4</v>
      </c>
    </row>
    <row r="33" spans="1:13" ht="9.75" customHeight="1">
      <c r="A33" s="49" t="s">
        <v>541</v>
      </c>
      <c r="B33" s="48">
        <v>93</v>
      </c>
      <c r="C33" s="47" t="s">
        <v>515</v>
      </c>
      <c r="D33" s="47" t="s">
        <v>515</v>
      </c>
      <c r="E33" s="47" t="s">
        <v>515</v>
      </c>
      <c r="F33" s="47" t="s">
        <v>515</v>
      </c>
      <c r="G33" s="47" t="s">
        <v>515</v>
      </c>
      <c r="H33" s="47" t="s">
        <v>515</v>
      </c>
      <c r="I33" s="47">
        <v>1</v>
      </c>
      <c r="J33" s="47">
        <v>1</v>
      </c>
      <c r="K33" s="47">
        <v>1</v>
      </c>
      <c r="L33" s="47" t="s">
        <v>515</v>
      </c>
      <c r="M33" s="135" t="str">
        <f>M27</f>
        <v>－ </v>
      </c>
    </row>
    <row r="34" spans="1:13" ht="9.75" customHeight="1">
      <c r="A34" s="49" t="s">
        <v>576</v>
      </c>
      <c r="B34" s="48">
        <v>94</v>
      </c>
      <c r="C34" s="47" t="s">
        <v>515</v>
      </c>
      <c r="D34" s="47" t="s">
        <v>515</v>
      </c>
      <c r="E34" s="47" t="s">
        <v>515</v>
      </c>
      <c r="F34" s="47" t="s">
        <v>515</v>
      </c>
      <c r="G34" s="47" t="s">
        <v>515</v>
      </c>
      <c r="H34" s="47" t="s">
        <v>515</v>
      </c>
      <c r="I34" s="47" t="s">
        <v>515</v>
      </c>
      <c r="J34" s="47">
        <v>1</v>
      </c>
      <c r="K34" s="47">
        <v>1</v>
      </c>
      <c r="L34" s="47">
        <v>1</v>
      </c>
      <c r="M34" s="135">
        <v>1</v>
      </c>
    </row>
    <row r="35" spans="1:13" ht="9.75" customHeight="1">
      <c r="A35" s="49" t="s">
        <v>577</v>
      </c>
      <c r="B35" s="48"/>
      <c r="C35" s="47" t="s">
        <v>515</v>
      </c>
      <c r="D35" s="47" t="s">
        <v>515</v>
      </c>
      <c r="E35" s="47" t="s">
        <v>515</v>
      </c>
      <c r="F35" s="47" t="s">
        <v>515</v>
      </c>
      <c r="G35" s="47" t="s">
        <v>515</v>
      </c>
      <c r="H35" s="47" t="s">
        <v>515</v>
      </c>
      <c r="I35" s="47" t="s">
        <v>515</v>
      </c>
      <c r="J35" s="47">
        <v>1</v>
      </c>
      <c r="K35" s="47">
        <v>1</v>
      </c>
      <c r="L35" s="47">
        <v>2</v>
      </c>
      <c r="M35" s="135">
        <v>2</v>
      </c>
    </row>
    <row r="36" spans="1:13" ht="9.75" customHeight="1">
      <c r="A36" s="49" t="s">
        <v>406</v>
      </c>
      <c r="B36" s="48">
        <v>111</v>
      </c>
      <c r="C36" s="47" t="s">
        <v>515</v>
      </c>
      <c r="D36" s="47" t="s">
        <v>515</v>
      </c>
      <c r="E36" s="47">
        <v>1</v>
      </c>
      <c r="F36" s="47">
        <v>3</v>
      </c>
      <c r="G36" s="47">
        <v>10</v>
      </c>
      <c r="H36" s="47">
        <v>14</v>
      </c>
      <c r="I36" s="47">
        <v>15</v>
      </c>
      <c r="J36" s="47">
        <v>21</v>
      </c>
      <c r="K36" s="47">
        <v>27</v>
      </c>
      <c r="L36" s="47">
        <v>27</v>
      </c>
      <c r="M36" s="135">
        <v>30</v>
      </c>
    </row>
    <row r="37" spans="1:13" ht="9.75" customHeight="1">
      <c r="A37" s="49" t="s">
        <v>405</v>
      </c>
      <c r="B37" s="48">
        <v>112</v>
      </c>
      <c r="C37" s="47" t="s">
        <v>515</v>
      </c>
      <c r="D37" s="47" t="s">
        <v>515</v>
      </c>
      <c r="E37" s="47" t="s">
        <v>515</v>
      </c>
      <c r="F37" s="47">
        <v>1</v>
      </c>
      <c r="G37" s="47">
        <v>5</v>
      </c>
      <c r="H37" s="47">
        <v>16</v>
      </c>
      <c r="I37" s="47">
        <v>26</v>
      </c>
      <c r="J37" s="47">
        <v>26</v>
      </c>
      <c r="K37" s="47">
        <v>28</v>
      </c>
      <c r="L37" s="47">
        <v>31</v>
      </c>
      <c r="M37" s="135">
        <v>64</v>
      </c>
    </row>
    <row r="38" spans="1:13" ht="9.75" customHeight="1">
      <c r="A38" s="49" t="s">
        <v>404</v>
      </c>
      <c r="B38" s="48">
        <v>113</v>
      </c>
      <c r="C38" s="47" t="s">
        <v>515</v>
      </c>
      <c r="D38" s="47" t="s">
        <v>515</v>
      </c>
      <c r="E38" s="47" t="s">
        <v>515</v>
      </c>
      <c r="F38" s="47">
        <v>24</v>
      </c>
      <c r="G38" s="47">
        <v>21</v>
      </c>
      <c r="H38" s="47">
        <v>18</v>
      </c>
      <c r="I38" s="47">
        <v>23</v>
      </c>
      <c r="J38" s="47">
        <v>21</v>
      </c>
      <c r="K38" s="47">
        <v>21</v>
      </c>
      <c r="L38" s="47">
        <v>21</v>
      </c>
      <c r="M38" s="135">
        <v>20</v>
      </c>
    </row>
    <row r="39" spans="1:13" ht="9.75" customHeight="1">
      <c r="A39" s="49" t="s">
        <v>578</v>
      </c>
      <c r="B39" s="48">
        <v>114</v>
      </c>
      <c r="C39" s="47" t="s">
        <v>515</v>
      </c>
      <c r="D39" s="47" t="s">
        <v>515</v>
      </c>
      <c r="E39" s="47" t="s">
        <v>515</v>
      </c>
      <c r="F39" s="47" t="s">
        <v>515</v>
      </c>
      <c r="G39" s="47" t="s">
        <v>515</v>
      </c>
      <c r="H39" s="47">
        <v>4</v>
      </c>
      <c r="I39" s="47">
        <v>4</v>
      </c>
      <c r="J39" s="47">
        <v>5</v>
      </c>
      <c r="K39" s="47">
        <v>5</v>
      </c>
      <c r="L39" s="47" t="s">
        <v>515</v>
      </c>
      <c r="M39" s="47" t="s">
        <v>515</v>
      </c>
    </row>
    <row r="40" spans="1:13" ht="9.75" customHeight="1">
      <c r="A40" s="49" t="s">
        <v>403</v>
      </c>
      <c r="B40" s="48">
        <v>115</v>
      </c>
      <c r="C40" s="47" t="s">
        <v>515</v>
      </c>
      <c r="D40" s="47" t="s">
        <v>515</v>
      </c>
      <c r="E40" s="47">
        <v>1</v>
      </c>
      <c r="F40" s="47">
        <v>1</v>
      </c>
      <c r="G40" s="47" t="s">
        <v>515</v>
      </c>
      <c r="H40" s="47">
        <v>1</v>
      </c>
      <c r="I40" s="47">
        <v>4</v>
      </c>
      <c r="J40" s="47">
        <v>2</v>
      </c>
      <c r="K40" s="47">
        <v>2</v>
      </c>
      <c r="L40" s="47">
        <v>2</v>
      </c>
      <c r="M40" s="135">
        <v>2</v>
      </c>
    </row>
    <row r="41" spans="1:13" ht="9.75" customHeight="1">
      <c r="A41" s="49" t="s">
        <v>402</v>
      </c>
      <c r="B41" s="48">
        <v>116</v>
      </c>
      <c r="C41" s="47" t="s">
        <v>515</v>
      </c>
      <c r="D41" s="47" t="s">
        <v>515</v>
      </c>
      <c r="E41" s="47" t="s">
        <v>515</v>
      </c>
      <c r="F41" s="47">
        <v>1</v>
      </c>
      <c r="G41" s="47" t="s">
        <v>515</v>
      </c>
      <c r="H41" s="47" t="s">
        <v>515</v>
      </c>
      <c r="I41" s="47" t="s">
        <v>515</v>
      </c>
      <c r="J41" s="47" t="s">
        <v>515</v>
      </c>
      <c r="K41" s="47">
        <v>1</v>
      </c>
      <c r="L41" s="47">
        <v>1</v>
      </c>
      <c r="M41" s="47" t="s">
        <v>515</v>
      </c>
    </row>
    <row r="42" spans="1:13" ht="9.75" customHeight="1">
      <c r="A42" s="49" t="s">
        <v>401</v>
      </c>
      <c r="B42" s="48">
        <v>117</v>
      </c>
      <c r="C42" s="47" t="s">
        <v>515</v>
      </c>
      <c r="D42" s="47" t="s">
        <v>515</v>
      </c>
      <c r="E42" s="47" t="s">
        <v>515</v>
      </c>
      <c r="F42" s="47">
        <v>2</v>
      </c>
      <c r="G42" s="47">
        <v>1</v>
      </c>
      <c r="H42" s="47">
        <v>1</v>
      </c>
      <c r="I42" s="47">
        <v>3</v>
      </c>
      <c r="J42" s="47">
        <v>2</v>
      </c>
      <c r="K42" s="47">
        <v>3</v>
      </c>
      <c r="L42" s="47">
        <v>4</v>
      </c>
      <c r="M42" s="135">
        <v>4</v>
      </c>
    </row>
    <row r="43" spans="1:13" ht="9.75" customHeight="1">
      <c r="A43" s="49" t="s">
        <v>579</v>
      </c>
      <c r="B43" s="48">
        <v>130</v>
      </c>
      <c r="C43" s="47" t="s">
        <v>515</v>
      </c>
      <c r="D43" s="47" t="s">
        <v>515</v>
      </c>
      <c r="E43" s="47" t="s">
        <v>515</v>
      </c>
      <c r="F43" s="47" t="s">
        <v>515</v>
      </c>
      <c r="G43" s="47" t="s">
        <v>515</v>
      </c>
      <c r="H43" s="47">
        <v>1</v>
      </c>
      <c r="I43" s="47">
        <v>1</v>
      </c>
      <c r="J43" s="47" t="s">
        <v>515</v>
      </c>
      <c r="K43" s="47" t="s">
        <v>515</v>
      </c>
      <c r="L43" s="47" t="s">
        <v>515</v>
      </c>
      <c r="M43" s="47" t="s">
        <v>515</v>
      </c>
    </row>
    <row r="44" spans="1:13" ht="9.75" customHeight="1">
      <c r="A44" s="49" t="s">
        <v>400</v>
      </c>
      <c r="B44" s="48">
        <v>139</v>
      </c>
      <c r="C44" s="47">
        <v>146</v>
      </c>
      <c r="D44" s="47">
        <v>129</v>
      </c>
      <c r="E44" s="47">
        <v>168</v>
      </c>
      <c r="F44" s="47">
        <v>277</v>
      </c>
      <c r="G44" s="47">
        <v>288</v>
      </c>
      <c r="H44" s="47">
        <v>327</v>
      </c>
      <c r="I44" s="47">
        <v>350</v>
      </c>
      <c r="J44" s="47">
        <v>389</v>
      </c>
      <c r="K44" s="47">
        <v>408</v>
      </c>
      <c r="L44" s="47">
        <v>378</v>
      </c>
      <c r="M44" s="135">
        <v>374</v>
      </c>
    </row>
    <row r="45" spans="1:13" ht="9.75" customHeight="1">
      <c r="A45" s="49" t="s">
        <v>580</v>
      </c>
      <c r="B45" s="48"/>
      <c r="C45" s="47" t="s">
        <v>515</v>
      </c>
      <c r="D45" s="47" t="s">
        <v>515</v>
      </c>
      <c r="E45" s="47" t="s">
        <v>515</v>
      </c>
      <c r="F45" s="47" t="s">
        <v>515</v>
      </c>
      <c r="G45" s="47" t="s">
        <v>515</v>
      </c>
      <c r="H45" s="47" t="s">
        <v>515</v>
      </c>
      <c r="I45" s="47" t="s">
        <v>515</v>
      </c>
      <c r="J45" s="47">
        <v>1</v>
      </c>
      <c r="K45" s="47" t="s">
        <v>515</v>
      </c>
      <c r="L45" s="47" t="s">
        <v>515</v>
      </c>
      <c r="M45" s="47" t="s">
        <v>515</v>
      </c>
    </row>
    <row r="46" spans="1:13" ht="9.75" customHeight="1">
      <c r="A46" s="49" t="s">
        <v>581</v>
      </c>
      <c r="B46" s="48">
        <v>143</v>
      </c>
      <c r="C46" s="47" t="s">
        <v>515</v>
      </c>
      <c r="D46" s="47" t="s">
        <v>515</v>
      </c>
      <c r="E46" s="47" t="s">
        <v>515</v>
      </c>
      <c r="F46" s="47" t="s">
        <v>515</v>
      </c>
      <c r="G46" s="47" t="s">
        <v>515</v>
      </c>
      <c r="H46" s="47">
        <v>1</v>
      </c>
      <c r="I46" s="47" t="s">
        <v>515</v>
      </c>
      <c r="J46" s="47" t="s">
        <v>515</v>
      </c>
      <c r="K46" s="47">
        <v>1</v>
      </c>
      <c r="L46" s="47">
        <v>1</v>
      </c>
      <c r="M46" s="135">
        <v>1</v>
      </c>
    </row>
    <row r="47" spans="1:13" ht="9.75" customHeight="1">
      <c r="A47" s="49" t="s">
        <v>582</v>
      </c>
      <c r="B47" s="48"/>
      <c r="C47" s="47" t="s">
        <v>515</v>
      </c>
      <c r="D47" s="47" t="s">
        <v>515</v>
      </c>
      <c r="E47" s="47" t="s">
        <v>515</v>
      </c>
      <c r="F47" s="47" t="s">
        <v>515</v>
      </c>
      <c r="G47" s="47" t="s">
        <v>515</v>
      </c>
      <c r="H47" s="47" t="s">
        <v>515</v>
      </c>
      <c r="I47" s="47" t="s">
        <v>515</v>
      </c>
      <c r="J47" s="47" t="s">
        <v>515</v>
      </c>
      <c r="K47" s="47" t="s">
        <v>515</v>
      </c>
      <c r="L47" s="47">
        <v>1</v>
      </c>
      <c r="M47" s="135">
        <v>1</v>
      </c>
    </row>
    <row r="48" spans="1:13" ht="9.75" customHeight="1">
      <c r="A48" s="49" t="s">
        <v>399</v>
      </c>
      <c r="B48" s="48">
        <v>151</v>
      </c>
      <c r="C48" s="47" t="s">
        <v>515</v>
      </c>
      <c r="D48" s="47" t="s">
        <v>515</v>
      </c>
      <c r="E48" s="47">
        <v>4</v>
      </c>
      <c r="F48" s="47" t="s">
        <v>515</v>
      </c>
      <c r="G48" s="47" t="s">
        <v>515</v>
      </c>
      <c r="H48" s="47">
        <v>4</v>
      </c>
      <c r="I48" s="47">
        <v>1</v>
      </c>
      <c r="J48" s="47" t="s">
        <v>515</v>
      </c>
      <c r="K48" s="47">
        <v>1</v>
      </c>
      <c r="L48" s="47" t="s">
        <v>515</v>
      </c>
      <c r="M48" s="135">
        <v>1</v>
      </c>
    </row>
    <row r="49" spans="1:13" ht="9.75" customHeight="1">
      <c r="A49" s="49" t="s">
        <v>542</v>
      </c>
      <c r="B49" s="48">
        <v>161</v>
      </c>
      <c r="C49" s="47" t="s">
        <v>515</v>
      </c>
      <c r="D49" s="47" t="s">
        <v>515</v>
      </c>
      <c r="E49" s="47">
        <v>9</v>
      </c>
      <c r="F49" s="47">
        <v>3</v>
      </c>
      <c r="G49" s="47">
        <v>5</v>
      </c>
      <c r="H49" s="47">
        <v>10</v>
      </c>
      <c r="I49" s="47">
        <v>12</v>
      </c>
      <c r="J49" s="47">
        <v>11</v>
      </c>
      <c r="K49" s="47">
        <v>14</v>
      </c>
      <c r="L49" s="47">
        <v>16</v>
      </c>
      <c r="M49" s="135">
        <v>12</v>
      </c>
    </row>
    <row r="50" spans="1:13" ht="9.75" customHeight="1">
      <c r="A50" s="49" t="s">
        <v>398</v>
      </c>
      <c r="B50" s="48">
        <v>164</v>
      </c>
      <c r="C50" s="47" t="s">
        <v>515</v>
      </c>
      <c r="D50" s="47" t="s">
        <v>515</v>
      </c>
      <c r="E50" s="47" t="s">
        <v>515</v>
      </c>
      <c r="F50" s="47">
        <v>54</v>
      </c>
      <c r="G50" s="47">
        <v>135</v>
      </c>
      <c r="H50" s="47">
        <v>109</v>
      </c>
      <c r="I50" s="47">
        <v>98</v>
      </c>
      <c r="J50" s="47">
        <v>106</v>
      </c>
      <c r="K50" s="47">
        <v>104</v>
      </c>
      <c r="L50" s="47">
        <v>101</v>
      </c>
      <c r="M50" s="135">
        <v>91</v>
      </c>
    </row>
    <row r="51" spans="1:13" ht="9.75" customHeight="1">
      <c r="A51" s="49" t="s">
        <v>397</v>
      </c>
      <c r="B51" s="48">
        <v>166</v>
      </c>
      <c r="C51" s="47" t="s">
        <v>515</v>
      </c>
      <c r="D51" s="47" t="s">
        <v>515</v>
      </c>
      <c r="E51" s="47" t="s">
        <v>515</v>
      </c>
      <c r="F51" s="47" t="s">
        <v>515</v>
      </c>
      <c r="G51" s="47" t="s">
        <v>515</v>
      </c>
      <c r="H51" s="47">
        <v>13</v>
      </c>
      <c r="I51" s="47">
        <v>46</v>
      </c>
      <c r="J51" s="47">
        <v>43</v>
      </c>
      <c r="K51" s="47">
        <v>32</v>
      </c>
      <c r="L51" s="47">
        <v>34</v>
      </c>
      <c r="M51" s="135">
        <v>43</v>
      </c>
    </row>
    <row r="52" spans="1:13" ht="9.75" customHeight="1">
      <c r="A52" s="49" t="s">
        <v>583</v>
      </c>
      <c r="B52" s="48">
        <v>176</v>
      </c>
      <c r="C52" s="47" t="s">
        <v>515</v>
      </c>
      <c r="D52" s="47" t="s">
        <v>515</v>
      </c>
      <c r="E52" s="47" t="s">
        <v>515</v>
      </c>
      <c r="F52" s="47" t="s">
        <v>515</v>
      </c>
      <c r="G52" s="47" t="s">
        <v>515</v>
      </c>
      <c r="H52" s="47" t="s">
        <v>515</v>
      </c>
      <c r="I52" s="47">
        <v>1</v>
      </c>
      <c r="J52" s="47">
        <v>1</v>
      </c>
      <c r="K52" s="47">
        <v>1</v>
      </c>
      <c r="L52" s="47">
        <v>1</v>
      </c>
      <c r="M52" s="47" t="s">
        <v>515</v>
      </c>
    </row>
    <row r="53" spans="1:13" ht="9.75" customHeight="1">
      <c r="A53" s="49" t="s">
        <v>543</v>
      </c>
      <c r="B53" s="48">
        <v>180</v>
      </c>
      <c r="C53" s="47" t="s">
        <v>515</v>
      </c>
      <c r="D53" s="47" t="s">
        <v>515</v>
      </c>
      <c r="E53" s="47" t="s">
        <v>515</v>
      </c>
      <c r="F53" s="47" t="s">
        <v>515</v>
      </c>
      <c r="G53" s="47">
        <v>2</v>
      </c>
      <c r="H53" s="47">
        <v>2</v>
      </c>
      <c r="I53" s="47">
        <v>2</v>
      </c>
      <c r="J53" s="47">
        <v>6</v>
      </c>
      <c r="K53" s="47">
        <v>11</v>
      </c>
      <c r="L53" s="47">
        <v>11</v>
      </c>
      <c r="M53" s="135">
        <v>15</v>
      </c>
    </row>
    <row r="54" spans="1:13" ht="9.75" customHeight="1">
      <c r="A54" s="49" t="s">
        <v>396</v>
      </c>
      <c r="B54" s="48">
        <v>181</v>
      </c>
      <c r="C54" s="47" t="s">
        <v>515</v>
      </c>
      <c r="D54" s="47" t="s">
        <v>515</v>
      </c>
      <c r="E54" s="47" t="s">
        <v>515</v>
      </c>
      <c r="F54" s="47">
        <v>1</v>
      </c>
      <c r="G54" s="47">
        <v>2</v>
      </c>
      <c r="H54" s="47">
        <v>2</v>
      </c>
      <c r="I54" s="47">
        <v>2</v>
      </c>
      <c r="J54" s="47">
        <v>2</v>
      </c>
      <c r="K54" s="47">
        <v>2</v>
      </c>
      <c r="L54" s="47">
        <v>2</v>
      </c>
      <c r="M54" s="135">
        <v>2</v>
      </c>
    </row>
    <row r="55" spans="1:13" ht="9.75" customHeight="1">
      <c r="A55" s="49" t="s">
        <v>544</v>
      </c>
      <c r="B55" s="48">
        <v>182</v>
      </c>
      <c r="C55" s="47" t="s">
        <v>515</v>
      </c>
      <c r="D55" s="47" t="s">
        <v>515</v>
      </c>
      <c r="E55" s="47">
        <v>4</v>
      </c>
      <c r="F55" s="47">
        <v>8</v>
      </c>
      <c r="G55" s="47">
        <v>4</v>
      </c>
      <c r="H55" s="47">
        <v>10</v>
      </c>
      <c r="I55" s="47">
        <v>8</v>
      </c>
      <c r="J55" s="47">
        <v>6</v>
      </c>
      <c r="K55" s="47">
        <v>9</v>
      </c>
      <c r="L55" s="47">
        <v>7</v>
      </c>
      <c r="M55" s="135">
        <v>6</v>
      </c>
    </row>
    <row r="56" spans="1:13" ht="9.75" customHeight="1">
      <c r="A56" s="49" t="s">
        <v>395</v>
      </c>
      <c r="B56" s="48">
        <v>185</v>
      </c>
      <c r="C56" s="47" t="s">
        <v>515</v>
      </c>
      <c r="D56" s="47" t="s">
        <v>515</v>
      </c>
      <c r="E56" s="47" t="s">
        <v>515</v>
      </c>
      <c r="F56" s="47" t="s">
        <v>515</v>
      </c>
      <c r="G56" s="47">
        <v>1</v>
      </c>
      <c r="H56" s="47">
        <v>1</v>
      </c>
      <c r="I56" s="47">
        <v>3</v>
      </c>
      <c r="J56" s="47">
        <v>3</v>
      </c>
      <c r="K56" s="47">
        <v>3</v>
      </c>
      <c r="L56" s="47">
        <v>2</v>
      </c>
      <c r="M56" s="135">
        <v>3</v>
      </c>
    </row>
    <row r="57" spans="1:13" ht="9.75" customHeight="1">
      <c r="A57" s="49" t="s">
        <v>545</v>
      </c>
      <c r="B57" s="48">
        <v>186</v>
      </c>
      <c r="C57" s="47" t="s">
        <v>515</v>
      </c>
      <c r="D57" s="47" t="s">
        <v>515</v>
      </c>
      <c r="E57" s="47" t="s">
        <v>515</v>
      </c>
      <c r="F57" s="47" t="s">
        <v>515</v>
      </c>
      <c r="G57" s="47" t="s">
        <v>515</v>
      </c>
      <c r="H57" s="47">
        <v>1</v>
      </c>
      <c r="I57" s="47">
        <v>1</v>
      </c>
      <c r="J57" s="47">
        <v>1</v>
      </c>
      <c r="K57" s="47">
        <v>1</v>
      </c>
      <c r="L57" s="47" t="s">
        <v>515</v>
      </c>
      <c r="M57" s="47" t="s">
        <v>515</v>
      </c>
    </row>
    <row r="58" spans="1:13" ht="9.75" customHeight="1">
      <c r="A58" s="49" t="s">
        <v>394</v>
      </c>
      <c r="B58" s="48">
        <v>200</v>
      </c>
      <c r="C58" s="47" t="s">
        <v>515</v>
      </c>
      <c r="D58" s="47" t="s">
        <v>515</v>
      </c>
      <c r="E58" s="47">
        <v>1</v>
      </c>
      <c r="F58" s="47">
        <v>7</v>
      </c>
      <c r="G58" s="47">
        <v>14</v>
      </c>
      <c r="H58" s="47">
        <v>12</v>
      </c>
      <c r="I58" s="47">
        <v>7</v>
      </c>
      <c r="J58" s="47">
        <v>10</v>
      </c>
      <c r="K58" s="47">
        <v>8</v>
      </c>
      <c r="L58" s="47">
        <v>13</v>
      </c>
      <c r="M58" s="135">
        <v>17</v>
      </c>
    </row>
    <row r="59" spans="1:13" ht="9.75" customHeight="1">
      <c r="A59" s="49" t="s">
        <v>584</v>
      </c>
      <c r="B59" s="48">
        <v>202</v>
      </c>
      <c r="C59" s="47" t="s">
        <v>515</v>
      </c>
      <c r="D59" s="47" t="s">
        <v>515</v>
      </c>
      <c r="E59" s="47" t="s">
        <v>515</v>
      </c>
      <c r="F59" s="47" t="s">
        <v>515</v>
      </c>
      <c r="G59" s="47">
        <v>4</v>
      </c>
      <c r="H59" s="47" t="s">
        <v>515</v>
      </c>
      <c r="I59" s="47" t="s">
        <v>515</v>
      </c>
      <c r="J59" s="47" t="s">
        <v>515</v>
      </c>
      <c r="K59" s="47" t="s">
        <v>515</v>
      </c>
      <c r="L59" s="47" t="s">
        <v>515</v>
      </c>
      <c r="M59" s="135">
        <v>3</v>
      </c>
    </row>
    <row r="60" spans="1:13" ht="9.75" customHeight="1">
      <c r="A60" s="49" t="s">
        <v>546</v>
      </c>
      <c r="B60" s="48">
        <v>203</v>
      </c>
      <c r="C60" s="47" t="s">
        <v>515</v>
      </c>
      <c r="D60" s="47" t="s">
        <v>515</v>
      </c>
      <c r="E60" s="47" t="s">
        <v>515</v>
      </c>
      <c r="F60" s="47">
        <v>255</v>
      </c>
      <c r="G60" s="47">
        <v>413</v>
      </c>
      <c r="H60" s="47">
        <v>515</v>
      </c>
      <c r="I60" s="47">
        <v>506</v>
      </c>
      <c r="J60" s="47">
        <v>490</v>
      </c>
      <c r="K60" s="47">
        <v>495</v>
      </c>
      <c r="L60" s="47">
        <v>493</v>
      </c>
      <c r="M60" s="135">
        <v>479</v>
      </c>
    </row>
    <row r="61" spans="1:13" ht="9.75" customHeight="1">
      <c r="A61" s="49" t="s">
        <v>393</v>
      </c>
      <c r="B61" s="48">
        <v>204</v>
      </c>
      <c r="C61" s="47" t="s">
        <v>515</v>
      </c>
      <c r="D61" s="47" t="s">
        <v>515</v>
      </c>
      <c r="E61" s="47">
        <v>16</v>
      </c>
      <c r="F61" s="47">
        <v>138</v>
      </c>
      <c r="G61" s="47">
        <v>223</v>
      </c>
      <c r="H61" s="47">
        <v>366</v>
      </c>
      <c r="I61" s="47">
        <v>468</v>
      </c>
      <c r="J61" s="47">
        <v>520</v>
      </c>
      <c r="K61" s="47">
        <v>563</v>
      </c>
      <c r="L61" s="47">
        <v>583</v>
      </c>
      <c r="M61" s="135">
        <v>552</v>
      </c>
    </row>
    <row r="62" spans="1:13" ht="9.75" customHeight="1">
      <c r="A62" s="49" t="s">
        <v>585</v>
      </c>
      <c r="B62" s="48"/>
      <c r="C62" s="47" t="s">
        <v>515</v>
      </c>
      <c r="D62" s="47" t="s">
        <v>515</v>
      </c>
      <c r="E62" s="47" t="s">
        <v>515</v>
      </c>
      <c r="F62" s="47" t="s">
        <v>515</v>
      </c>
      <c r="G62" s="47" t="s">
        <v>515</v>
      </c>
      <c r="H62" s="47" t="s">
        <v>515</v>
      </c>
      <c r="I62" s="47" t="s">
        <v>515</v>
      </c>
      <c r="J62" s="47" t="s">
        <v>515</v>
      </c>
      <c r="K62" s="47" t="s">
        <v>515</v>
      </c>
      <c r="L62" s="47" t="s">
        <v>515</v>
      </c>
      <c r="M62" s="135">
        <v>1</v>
      </c>
    </row>
    <row r="63" spans="1:13" ht="9.75" customHeight="1">
      <c r="A63" s="49" t="s">
        <v>547</v>
      </c>
      <c r="B63" s="48"/>
      <c r="C63" s="47" t="s">
        <v>515</v>
      </c>
      <c r="D63" s="47" t="s">
        <v>515</v>
      </c>
      <c r="E63" s="47" t="s">
        <v>515</v>
      </c>
      <c r="F63" s="47" t="s">
        <v>515</v>
      </c>
      <c r="G63" s="47" t="s">
        <v>515</v>
      </c>
      <c r="H63" s="47" t="s">
        <v>515</v>
      </c>
      <c r="I63" s="47" t="s">
        <v>515</v>
      </c>
      <c r="J63" s="47" t="s">
        <v>515</v>
      </c>
      <c r="K63" s="47">
        <v>2</v>
      </c>
      <c r="L63" s="47">
        <v>1</v>
      </c>
      <c r="M63" s="135">
        <v>1</v>
      </c>
    </row>
    <row r="64" spans="1:13" ht="9.75" customHeight="1">
      <c r="A64" s="49" t="s">
        <v>392</v>
      </c>
      <c r="B64" s="48">
        <v>206</v>
      </c>
      <c r="C64" s="47" t="s">
        <v>515</v>
      </c>
      <c r="D64" s="47" t="s">
        <v>515</v>
      </c>
      <c r="E64" s="47" t="s">
        <v>515</v>
      </c>
      <c r="F64" s="47" t="s">
        <v>515</v>
      </c>
      <c r="G64" s="47">
        <v>1</v>
      </c>
      <c r="H64" s="47" t="s">
        <v>515</v>
      </c>
      <c r="I64" s="47" t="s">
        <v>515</v>
      </c>
      <c r="J64" s="47" t="s">
        <v>515</v>
      </c>
      <c r="K64" s="47" t="s">
        <v>515</v>
      </c>
      <c r="L64" s="47" t="s">
        <v>515</v>
      </c>
      <c r="M64" s="47" t="s">
        <v>515</v>
      </c>
    </row>
    <row r="65" spans="1:13" ht="9.75" customHeight="1">
      <c r="A65" s="49" t="s">
        <v>586</v>
      </c>
      <c r="B65" s="48">
        <v>222</v>
      </c>
      <c r="C65" s="47" t="s">
        <v>515</v>
      </c>
      <c r="D65" s="47" t="s">
        <v>515</v>
      </c>
      <c r="E65" s="47" t="s">
        <v>515</v>
      </c>
      <c r="F65" s="47" t="s">
        <v>515</v>
      </c>
      <c r="G65" s="47">
        <v>3</v>
      </c>
      <c r="H65" s="47">
        <v>8</v>
      </c>
      <c r="I65" s="47">
        <v>4</v>
      </c>
      <c r="J65" s="47">
        <v>3</v>
      </c>
      <c r="K65" s="47">
        <v>4</v>
      </c>
      <c r="L65" s="47">
        <v>5</v>
      </c>
      <c r="M65" s="47">
        <v>4</v>
      </c>
    </row>
    <row r="66" spans="1:13" ht="9.75" customHeight="1">
      <c r="A66" s="49" t="s">
        <v>587</v>
      </c>
      <c r="B66" s="48">
        <v>223</v>
      </c>
      <c r="C66" s="47" t="s">
        <v>515</v>
      </c>
      <c r="D66" s="47" t="s">
        <v>515</v>
      </c>
      <c r="E66" s="47" t="s">
        <v>515</v>
      </c>
      <c r="F66" s="47">
        <v>2</v>
      </c>
      <c r="G66" s="47" t="s">
        <v>515</v>
      </c>
      <c r="H66" s="47" t="s">
        <v>515</v>
      </c>
      <c r="I66" s="47" t="s">
        <v>515</v>
      </c>
      <c r="J66" s="47" t="s">
        <v>515</v>
      </c>
      <c r="K66" s="47" t="s">
        <v>515</v>
      </c>
      <c r="L66" s="47" t="s">
        <v>515</v>
      </c>
      <c r="M66" s="47" t="s">
        <v>515</v>
      </c>
    </row>
    <row r="67" spans="1:13" ht="9.75" customHeight="1">
      <c r="A67" s="49" t="s">
        <v>391</v>
      </c>
      <c r="B67" s="48">
        <v>232</v>
      </c>
      <c r="C67" s="47" t="s">
        <v>515</v>
      </c>
      <c r="D67" s="47" t="s">
        <v>515</v>
      </c>
      <c r="E67" s="47" t="s">
        <v>515</v>
      </c>
      <c r="F67" s="47" t="s">
        <v>515</v>
      </c>
      <c r="G67" s="47">
        <v>5</v>
      </c>
      <c r="H67" s="47">
        <v>1</v>
      </c>
      <c r="I67" s="47" t="s">
        <v>515</v>
      </c>
      <c r="J67" s="47" t="s">
        <v>515</v>
      </c>
      <c r="K67" s="47" t="s">
        <v>515</v>
      </c>
      <c r="L67" s="47" t="s">
        <v>515</v>
      </c>
      <c r="M67" s="47" t="s">
        <v>515</v>
      </c>
    </row>
    <row r="68" spans="1:13" ht="9.75" customHeight="1">
      <c r="A68" s="49" t="s">
        <v>588</v>
      </c>
      <c r="B68" s="48">
        <v>234</v>
      </c>
      <c r="C68" s="47" t="s">
        <v>515</v>
      </c>
      <c r="D68" s="47" t="s">
        <v>515</v>
      </c>
      <c r="E68" s="47" t="s">
        <v>515</v>
      </c>
      <c r="F68" s="47">
        <v>1</v>
      </c>
      <c r="G68" s="47" t="s">
        <v>515</v>
      </c>
      <c r="H68" s="47" t="s">
        <v>515</v>
      </c>
      <c r="I68" s="47" t="s">
        <v>515</v>
      </c>
      <c r="J68" s="47" t="s">
        <v>515</v>
      </c>
      <c r="K68" s="47" t="s">
        <v>515</v>
      </c>
      <c r="L68" s="47" t="s">
        <v>515</v>
      </c>
      <c r="M68" s="47" t="s">
        <v>515</v>
      </c>
    </row>
    <row r="69" spans="1:13" ht="9.75" customHeight="1">
      <c r="A69" s="49" t="s">
        <v>589</v>
      </c>
      <c r="B69" s="48">
        <v>235</v>
      </c>
      <c r="C69" s="47" t="s">
        <v>515</v>
      </c>
      <c r="D69" s="47" t="s">
        <v>515</v>
      </c>
      <c r="E69" s="47" t="s">
        <v>515</v>
      </c>
      <c r="F69" s="47">
        <v>8</v>
      </c>
      <c r="G69" s="47" t="s">
        <v>515</v>
      </c>
      <c r="H69" s="47" t="s">
        <v>515</v>
      </c>
      <c r="I69" s="47" t="s">
        <v>515</v>
      </c>
      <c r="J69" s="47" t="s">
        <v>515</v>
      </c>
      <c r="K69" s="47" t="s">
        <v>515</v>
      </c>
      <c r="L69" s="47" t="s">
        <v>515</v>
      </c>
      <c r="M69" s="47" t="s">
        <v>515</v>
      </c>
    </row>
    <row r="70" spans="1:13" ht="9.75" customHeight="1">
      <c r="A70" s="49" t="s">
        <v>548</v>
      </c>
      <c r="B70" s="48">
        <v>237</v>
      </c>
      <c r="C70" s="47" t="s">
        <v>515</v>
      </c>
      <c r="D70" s="47" t="s">
        <v>515</v>
      </c>
      <c r="E70" s="47" t="s">
        <v>515</v>
      </c>
      <c r="F70" s="47">
        <v>1</v>
      </c>
      <c r="G70" s="47">
        <v>1</v>
      </c>
      <c r="H70" s="47">
        <v>1</v>
      </c>
      <c r="I70" s="47">
        <v>1</v>
      </c>
      <c r="J70" s="47">
        <v>1</v>
      </c>
      <c r="K70" s="47">
        <v>1</v>
      </c>
      <c r="L70" s="47">
        <v>1</v>
      </c>
      <c r="M70" s="135">
        <v>1</v>
      </c>
    </row>
    <row r="71" spans="1:13" ht="9.75" customHeight="1">
      <c r="A71" s="49" t="s">
        <v>390</v>
      </c>
      <c r="B71" s="48">
        <v>238</v>
      </c>
      <c r="C71" s="47" t="s">
        <v>515</v>
      </c>
      <c r="D71" s="47" t="s">
        <v>515</v>
      </c>
      <c r="E71" s="47">
        <v>3</v>
      </c>
      <c r="F71" s="47" t="s">
        <v>515</v>
      </c>
      <c r="G71" s="47">
        <v>3</v>
      </c>
      <c r="H71" s="47">
        <v>3</v>
      </c>
      <c r="I71" s="47">
        <v>3</v>
      </c>
      <c r="J71" s="47">
        <v>3</v>
      </c>
      <c r="K71" s="47">
        <v>4</v>
      </c>
      <c r="L71" s="47">
        <v>6</v>
      </c>
      <c r="M71" s="135">
        <v>5</v>
      </c>
    </row>
    <row r="72" spans="1:13" ht="9.75" customHeight="1">
      <c r="A72" s="49" t="s">
        <v>549</v>
      </c>
      <c r="B72" s="48">
        <v>240</v>
      </c>
      <c r="C72" s="47" t="s">
        <v>515</v>
      </c>
      <c r="D72" s="47" t="s">
        <v>515</v>
      </c>
      <c r="E72" s="47">
        <v>1</v>
      </c>
      <c r="F72" s="47">
        <v>7</v>
      </c>
      <c r="G72" s="47">
        <v>4</v>
      </c>
      <c r="H72" s="47">
        <v>6</v>
      </c>
      <c r="I72" s="47">
        <v>4</v>
      </c>
      <c r="J72" s="47">
        <v>5</v>
      </c>
      <c r="K72" s="47">
        <v>5</v>
      </c>
      <c r="L72" s="47">
        <v>6</v>
      </c>
      <c r="M72" s="135">
        <v>4</v>
      </c>
    </row>
    <row r="73" spans="1:13" ht="9.75" customHeight="1">
      <c r="A73" s="49" t="s">
        <v>389</v>
      </c>
      <c r="B73" s="48">
        <v>250</v>
      </c>
      <c r="C73" s="47" t="s">
        <v>515</v>
      </c>
      <c r="D73" s="47" t="s">
        <v>515</v>
      </c>
      <c r="E73" s="47">
        <v>5</v>
      </c>
      <c r="F73" s="47">
        <v>44</v>
      </c>
      <c r="G73" s="47">
        <v>147</v>
      </c>
      <c r="H73" s="47">
        <v>205</v>
      </c>
      <c r="I73" s="47">
        <v>308</v>
      </c>
      <c r="J73" s="47">
        <v>343</v>
      </c>
      <c r="K73" s="47">
        <v>349</v>
      </c>
      <c r="L73" s="47">
        <v>342</v>
      </c>
      <c r="M73" s="135">
        <v>352</v>
      </c>
    </row>
    <row r="74" spans="1:13" ht="9.75" customHeight="1">
      <c r="A74" s="49" t="s">
        <v>550</v>
      </c>
      <c r="B74" s="48"/>
      <c r="C74" s="47" t="s">
        <v>515</v>
      </c>
      <c r="D74" s="47" t="s">
        <v>515</v>
      </c>
      <c r="E74" s="47" t="s">
        <v>515</v>
      </c>
      <c r="F74" s="47" t="s">
        <v>515</v>
      </c>
      <c r="G74" s="47" t="s">
        <v>515</v>
      </c>
      <c r="H74" s="47" t="s">
        <v>515</v>
      </c>
      <c r="I74" s="47" t="s">
        <v>515</v>
      </c>
      <c r="J74" s="47" t="s">
        <v>515</v>
      </c>
      <c r="K74" s="47">
        <v>1</v>
      </c>
      <c r="L74" s="47">
        <v>1</v>
      </c>
      <c r="M74" s="135">
        <v>1</v>
      </c>
    </row>
    <row r="75" spans="1:13" ht="9.75" customHeight="1">
      <c r="A75" s="49" t="s">
        <v>590</v>
      </c>
      <c r="B75" s="48">
        <v>251</v>
      </c>
      <c r="C75" s="47" t="s">
        <v>515</v>
      </c>
      <c r="D75" s="47" t="s">
        <v>515</v>
      </c>
      <c r="E75" s="47" t="s">
        <v>515</v>
      </c>
      <c r="F75" s="47" t="s">
        <v>515</v>
      </c>
      <c r="G75" s="47" t="s">
        <v>515</v>
      </c>
      <c r="H75" s="47" t="s">
        <v>515</v>
      </c>
      <c r="I75" s="47">
        <v>1</v>
      </c>
      <c r="J75" s="47" t="s">
        <v>515</v>
      </c>
      <c r="K75" s="47" t="s">
        <v>515</v>
      </c>
      <c r="L75" s="47" t="s">
        <v>515</v>
      </c>
      <c r="M75" s="47" t="s">
        <v>515</v>
      </c>
    </row>
    <row r="76" spans="1:13" ht="9.75" customHeight="1">
      <c r="A76" s="49" t="s">
        <v>388</v>
      </c>
      <c r="B76" s="48">
        <v>255</v>
      </c>
      <c r="C76" s="47" t="s">
        <v>515</v>
      </c>
      <c r="D76" s="47" t="s">
        <v>515</v>
      </c>
      <c r="E76" s="47" t="s">
        <v>515</v>
      </c>
      <c r="F76" s="47">
        <v>1</v>
      </c>
      <c r="G76" s="47">
        <v>3</v>
      </c>
      <c r="H76" s="47">
        <v>3</v>
      </c>
      <c r="I76" s="47">
        <v>7</v>
      </c>
      <c r="J76" s="47">
        <v>3</v>
      </c>
      <c r="K76" s="47">
        <v>4</v>
      </c>
      <c r="L76" s="47">
        <v>4</v>
      </c>
      <c r="M76" s="135">
        <v>4</v>
      </c>
    </row>
    <row r="77" spans="1:13" ht="9.75" customHeight="1">
      <c r="A77" s="49" t="s">
        <v>591</v>
      </c>
      <c r="B77" s="48">
        <v>256</v>
      </c>
      <c r="C77" s="47" t="s">
        <v>515</v>
      </c>
      <c r="D77" s="47" t="s">
        <v>515</v>
      </c>
      <c r="E77" s="47" t="s">
        <v>515</v>
      </c>
      <c r="F77" s="47" t="s">
        <v>515</v>
      </c>
      <c r="G77" s="47" t="s">
        <v>515</v>
      </c>
      <c r="H77" s="47" t="s">
        <v>515</v>
      </c>
      <c r="I77" s="47">
        <v>2</v>
      </c>
      <c r="J77" s="47">
        <v>2</v>
      </c>
      <c r="K77" s="47">
        <v>1</v>
      </c>
      <c r="L77" s="47">
        <v>1</v>
      </c>
      <c r="M77" s="135">
        <v>1</v>
      </c>
    </row>
    <row r="78" spans="1:13" ht="9.75" customHeight="1">
      <c r="A78" s="49" t="s">
        <v>592</v>
      </c>
      <c r="B78" s="48">
        <v>260</v>
      </c>
      <c r="C78" s="47" t="s">
        <v>515</v>
      </c>
      <c r="D78" s="47" t="s">
        <v>515</v>
      </c>
      <c r="E78" s="47" t="s">
        <v>515</v>
      </c>
      <c r="F78" s="47" t="s">
        <v>515</v>
      </c>
      <c r="G78" s="47" t="s">
        <v>515</v>
      </c>
      <c r="H78" s="47" t="s">
        <v>515</v>
      </c>
      <c r="I78" s="47">
        <v>1</v>
      </c>
      <c r="J78" s="47">
        <v>1</v>
      </c>
      <c r="K78" s="47">
        <v>1</v>
      </c>
      <c r="L78" s="47">
        <v>1</v>
      </c>
      <c r="M78" s="135">
        <v>1</v>
      </c>
    </row>
    <row r="79" spans="1:13" ht="9.75" customHeight="1">
      <c r="A79" s="49" t="s">
        <v>387</v>
      </c>
      <c r="B79" s="48">
        <v>263</v>
      </c>
      <c r="C79" s="47" t="s">
        <v>515</v>
      </c>
      <c r="D79" s="47" t="s">
        <v>515</v>
      </c>
      <c r="E79" s="47" t="s">
        <v>515</v>
      </c>
      <c r="F79" s="47">
        <v>1</v>
      </c>
      <c r="G79" s="47" t="s">
        <v>515</v>
      </c>
      <c r="H79" s="47" t="s">
        <v>515</v>
      </c>
      <c r="I79" s="47" t="s">
        <v>515</v>
      </c>
      <c r="J79" s="47" t="s">
        <v>515</v>
      </c>
      <c r="K79" s="47" t="s">
        <v>515</v>
      </c>
      <c r="L79" s="47" t="s">
        <v>515</v>
      </c>
      <c r="M79" s="47" t="s">
        <v>515</v>
      </c>
    </row>
    <row r="80" spans="1:13" ht="9.75" customHeight="1">
      <c r="A80" s="49" t="s">
        <v>386</v>
      </c>
      <c r="B80" s="48">
        <v>264</v>
      </c>
      <c r="C80" s="47" t="s">
        <v>515</v>
      </c>
      <c r="D80" s="47">
        <v>1</v>
      </c>
      <c r="E80" s="47">
        <v>2</v>
      </c>
      <c r="F80" s="47">
        <v>22</v>
      </c>
      <c r="G80" s="47">
        <v>15</v>
      </c>
      <c r="H80" s="47">
        <v>23</v>
      </c>
      <c r="I80" s="47">
        <v>18</v>
      </c>
      <c r="J80" s="47">
        <v>18</v>
      </c>
      <c r="K80" s="47">
        <v>13</v>
      </c>
      <c r="L80" s="47">
        <v>12</v>
      </c>
      <c r="M80" s="135">
        <v>13</v>
      </c>
    </row>
    <row r="81" spans="1:13" ht="9.75" customHeight="1">
      <c r="A81" s="49" t="s">
        <v>385</v>
      </c>
      <c r="B81" s="48">
        <v>265</v>
      </c>
      <c r="C81" s="47" t="s">
        <v>515</v>
      </c>
      <c r="D81" s="47">
        <v>1</v>
      </c>
      <c r="E81" s="47">
        <v>21</v>
      </c>
      <c r="F81" s="47">
        <v>53</v>
      </c>
      <c r="G81" s="47">
        <v>60</v>
      </c>
      <c r="H81" s="47">
        <v>57</v>
      </c>
      <c r="I81" s="47">
        <v>59</v>
      </c>
      <c r="J81" s="47">
        <v>55</v>
      </c>
      <c r="K81" s="47">
        <v>59</v>
      </c>
      <c r="L81" s="47">
        <v>63</v>
      </c>
      <c r="M81" s="135">
        <v>57</v>
      </c>
    </row>
    <row r="82" spans="1:13" ht="9.75" customHeight="1">
      <c r="A82" s="49" t="s">
        <v>593</v>
      </c>
      <c r="B82" s="48">
        <v>269</v>
      </c>
      <c r="C82" s="47" t="s">
        <v>515</v>
      </c>
      <c r="D82" s="47" t="s">
        <v>515</v>
      </c>
      <c r="E82" s="47" t="s">
        <v>515</v>
      </c>
      <c r="F82" s="47" t="s">
        <v>515</v>
      </c>
      <c r="G82" s="47" t="s">
        <v>515</v>
      </c>
      <c r="H82" s="47" t="s">
        <v>515</v>
      </c>
      <c r="I82" s="47">
        <v>1</v>
      </c>
      <c r="J82" s="47">
        <v>1</v>
      </c>
      <c r="K82" s="47">
        <v>5</v>
      </c>
      <c r="L82" s="47">
        <v>5</v>
      </c>
      <c r="M82" s="135">
        <v>6</v>
      </c>
    </row>
    <row r="83" spans="1:13" ht="9.75" customHeight="1">
      <c r="A83" s="49" t="s">
        <v>594</v>
      </c>
      <c r="B83" s="48">
        <v>283</v>
      </c>
      <c r="C83" s="47" t="s">
        <v>515</v>
      </c>
      <c r="D83" s="47" t="s">
        <v>515</v>
      </c>
      <c r="E83" s="47" t="s">
        <v>515</v>
      </c>
      <c r="F83" s="47">
        <v>5</v>
      </c>
      <c r="G83" s="47">
        <v>5</v>
      </c>
      <c r="H83" s="47">
        <v>16</v>
      </c>
      <c r="I83" s="47">
        <v>21</v>
      </c>
      <c r="J83" s="47">
        <v>28</v>
      </c>
      <c r="K83" s="47">
        <v>28</v>
      </c>
      <c r="L83" s="47">
        <v>31</v>
      </c>
      <c r="M83" s="135">
        <v>29</v>
      </c>
    </row>
    <row r="84" spans="1:13" ht="9.75" customHeight="1">
      <c r="A84" s="49" t="s">
        <v>384</v>
      </c>
      <c r="B84" s="48">
        <v>550</v>
      </c>
      <c r="C84" s="47" t="s">
        <v>515</v>
      </c>
      <c r="D84" s="47" t="s">
        <v>515</v>
      </c>
      <c r="E84" s="47" t="s">
        <v>515</v>
      </c>
      <c r="F84" s="47" t="s">
        <v>515</v>
      </c>
      <c r="G84" s="47">
        <v>1</v>
      </c>
      <c r="H84" s="47" t="s">
        <v>515</v>
      </c>
      <c r="I84" s="47" t="s">
        <v>515</v>
      </c>
      <c r="J84" s="47" t="s">
        <v>515</v>
      </c>
      <c r="K84" s="47" t="s">
        <v>515</v>
      </c>
      <c r="L84" s="47" t="s">
        <v>515</v>
      </c>
      <c r="M84" s="135">
        <v>1</v>
      </c>
    </row>
    <row r="85" spans="1:13" ht="9.75" customHeight="1">
      <c r="A85" s="49" t="s">
        <v>595</v>
      </c>
      <c r="B85" s="48"/>
      <c r="C85" s="47" t="s">
        <v>515</v>
      </c>
      <c r="D85" s="47" t="s">
        <v>515</v>
      </c>
      <c r="E85" s="47" t="s">
        <v>515</v>
      </c>
      <c r="F85" s="47" t="s">
        <v>515</v>
      </c>
      <c r="G85" s="47" t="s">
        <v>515</v>
      </c>
      <c r="H85" s="47" t="s">
        <v>515</v>
      </c>
      <c r="I85" s="47" t="s">
        <v>515</v>
      </c>
      <c r="J85" s="47" t="s">
        <v>515</v>
      </c>
      <c r="K85" s="47" t="s">
        <v>515</v>
      </c>
      <c r="L85" s="47">
        <v>1</v>
      </c>
      <c r="M85" s="135">
        <v>1</v>
      </c>
    </row>
    <row r="86" spans="1:13" ht="9.75" customHeight="1">
      <c r="A86" s="49" t="s">
        <v>383</v>
      </c>
      <c r="B86" s="48">
        <v>401</v>
      </c>
      <c r="C86" s="47" t="s">
        <v>515</v>
      </c>
      <c r="D86" s="47">
        <v>10</v>
      </c>
      <c r="E86" s="47">
        <v>2</v>
      </c>
      <c r="F86" s="47">
        <v>2</v>
      </c>
      <c r="G86" s="47">
        <v>10</v>
      </c>
      <c r="H86" s="47">
        <v>6</v>
      </c>
      <c r="I86" s="47">
        <v>6</v>
      </c>
      <c r="J86" s="47">
        <v>6</v>
      </c>
      <c r="K86" s="47">
        <v>5</v>
      </c>
      <c r="L86" s="47">
        <v>4</v>
      </c>
      <c r="M86" s="136">
        <v>4</v>
      </c>
    </row>
    <row r="87" spans="1:13" ht="16.5" customHeight="1">
      <c r="A87" s="224" t="s">
        <v>530</v>
      </c>
      <c r="B87" s="225"/>
      <c r="C87" s="226"/>
      <c r="D87" s="226"/>
      <c r="E87" s="226"/>
      <c r="F87" s="226"/>
      <c r="G87" s="225"/>
      <c r="H87" s="225"/>
      <c r="I87" s="225"/>
      <c r="J87" s="225"/>
      <c r="K87" s="225"/>
      <c r="L87" s="225"/>
      <c r="M87" s="227" t="s">
        <v>382</v>
      </c>
    </row>
  </sheetData>
  <sheetProtection/>
  <mergeCells count="13">
    <mergeCell ref="J3:J4"/>
    <mergeCell ref="K3:K4"/>
    <mergeCell ref="L3:L4"/>
    <mergeCell ref="A1:M1"/>
    <mergeCell ref="A3:A4"/>
    <mergeCell ref="C3:C4"/>
    <mergeCell ref="D3:D4"/>
    <mergeCell ref="E3:E4"/>
    <mergeCell ref="F3:F4"/>
    <mergeCell ref="G3:G4"/>
    <mergeCell ref="H3:H4"/>
    <mergeCell ref="M3:M4"/>
    <mergeCell ref="I3:I4"/>
  </mergeCells>
  <printOptions/>
  <pageMargins left="0.5905511811023623" right="0.5905511811023623" top="0.1968503937007874" bottom="0.5905511811023623" header="0.5118110236220472" footer="0"/>
  <pageSetup horizontalDpi="600" verticalDpi="600" orientation="portrait" paperSize="9" r:id="rId1"/>
  <headerFooter alignWithMargins="0">
    <oddFooter>&amp;C&amp;12-31-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M52"/>
  <sheetViews>
    <sheetView workbookViewId="0" topLeftCell="A1">
      <selection activeCell="A1" sqref="A1:V1"/>
    </sheetView>
  </sheetViews>
  <sheetFormatPr defaultColWidth="9.00390625" defaultRowHeight="13.5"/>
  <cols>
    <col min="1" max="1" width="1.75390625" style="50" customWidth="1"/>
    <col min="2" max="2" width="17.875" style="50" customWidth="1"/>
    <col min="3" max="3" width="5.625" style="50" customWidth="1"/>
    <col min="4" max="4" width="1.625" style="50" customWidth="1"/>
    <col min="5" max="5" width="4.625" style="50" customWidth="1"/>
    <col min="6" max="6" width="2.625" style="50" customWidth="1"/>
    <col min="7" max="8" width="3.625" style="50" customWidth="1"/>
    <col min="9" max="9" width="2.625" style="50" customWidth="1"/>
    <col min="10" max="10" width="4.625" style="50" customWidth="1"/>
    <col min="11" max="11" width="1.625" style="50" customWidth="1"/>
    <col min="12" max="13" width="5.625" style="50" customWidth="1"/>
    <col min="14" max="14" width="1.625" style="50" customWidth="1"/>
    <col min="15" max="15" width="4.625" style="50" customWidth="1"/>
    <col min="16" max="16" width="2.625" style="50" customWidth="1"/>
    <col min="17" max="18" width="3.625" style="50" customWidth="1"/>
    <col min="19" max="19" width="2.625" style="50" customWidth="1"/>
    <col min="20" max="20" width="4.625" style="50" customWidth="1"/>
    <col min="21" max="21" width="1.625" style="50" customWidth="1"/>
    <col min="22" max="22" width="5.625" style="50" customWidth="1"/>
    <col min="23" max="16384" width="9.00390625" style="50" customWidth="1"/>
  </cols>
  <sheetData>
    <row r="1" spans="1:22" s="77" customFormat="1" ht="24">
      <c r="A1" s="531" t="s">
        <v>642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</row>
    <row r="2" spans="1:22" ht="9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  <c r="N2" s="211"/>
      <c r="O2" s="211"/>
      <c r="P2" s="211"/>
      <c r="R2" s="362"/>
      <c r="S2" s="362"/>
      <c r="T2" s="362"/>
      <c r="U2" s="362"/>
      <c r="V2" s="362"/>
    </row>
    <row r="3" spans="1:22" ht="16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363"/>
      <c r="R3" s="363"/>
      <c r="S3" s="363"/>
      <c r="T3" s="363"/>
      <c r="U3" s="363"/>
      <c r="V3" s="364" t="s">
        <v>465</v>
      </c>
    </row>
    <row r="4" spans="1:22" s="51" customFormat="1" ht="14.25" customHeight="1">
      <c r="A4" s="608" t="s">
        <v>516</v>
      </c>
      <c r="B4" s="590"/>
      <c r="C4" s="594" t="s">
        <v>464</v>
      </c>
      <c r="D4" s="595"/>
      <c r="E4" s="595"/>
      <c r="F4" s="595"/>
      <c r="G4" s="595"/>
      <c r="H4" s="595"/>
      <c r="I4" s="595"/>
      <c r="J4" s="595"/>
      <c r="K4" s="595"/>
      <c r="L4" s="595"/>
      <c r="M4" s="611"/>
      <c r="N4" s="594" t="s">
        <v>463</v>
      </c>
      <c r="O4" s="595"/>
      <c r="P4" s="595"/>
      <c r="Q4" s="595"/>
      <c r="R4" s="595"/>
      <c r="S4" s="595"/>
      <c r="T4" s="595"/>
      <c r="U4" s="595"/>
      <c r="V4" s="595"/>
    </row>
    <row r="5" spans="1:22" s="51" customFormat="1" ht="15" customHeight="1">
      <c r="A5" s="609"/>
      <c r="B5" s="610"/>
      <c r="C5" s="612" t="s">
        <v>460</v>
      </c>
      <c r="D5" s="561" t="s">
        <v>462</v>
      </c>
      <c r="E5" s="562"/>
      <c r="F5" s="562"/>
      <c r="G5" s="562"/>
      <c r="H5" s="562"/>
      <c r="I5" s="563"/>
      <c r="J5" s="561" t="s">
        <v>461</v>
      </c>
      <c r="K5" s="562"/>
      <c r="L5" s="562"/>
      <c r="M5" s="563"/>
      <c r="N5" s="564" t="s">
        <v>460</v>
      </c>
      <c r="O5" s="565"/>
      <c r="P5" s="561" t="s">
        <v>459</v>
      </c>
      <c r="Q5" s="563"/>
      <c r="R5" s="561" t="s">
        <v>458</v>
      </c>
      <c r="S5" s="562"/>
      <c r="T5" s="562"/>
      <c r="U5" s="562"/>
      <c r="V5" s="562"/>
    </row>
    <row r="6" spans="1:22" s="51" customFormat="1" ht="11.25" customHeight="1">
      <c r="A6" s="609"/>
      <c r="B6" s="610"/>
      <c r="C6" s="613"/>
      <c r="D6" s="75"/>
      <c r="E6" s="74"/>
      <c r="F6" s="572" t="s">
        <v>457</v>
      </c>
      <c r="G6" s="572"/>
      <c r="H6" s="561" t="s">
        <v>456</v>
      </c>
      <c r="I6" s="563"/>
      <c r="J6" s="74"/>
      <c r="K6" s="74"/>
      <c r="L6" s="572" t="s">
        <v>454</v>
      </c>
      <c r="M6" s="561" t="s">
        <v>453</v>
      </c>
      <c r="N6" s="566"/>
      <c r="O6" s="567"/>
      <c r="P6" s="575" t="s">
        <v>455</v>
      </c>
      <c r="Q6" s="576"/>
      <c r="R6" s="73"/>
      <c r="S6" s="73"/>
      <c r="T6" s="561" t="s">
        <v>454</v>
      </c>
      <c r="U6" s="563"/>
      <c r="V6" s="561" t="s">
        <v>453</v>
      </c>
    </row>
    <row r="7" spans="1:22" s="51" customFormat="1" ht="9" customHeight="1">
      <c r="A7" s="591"/>
      <c r="B7" s="592"/>
      <c r="C7" s="614"/>
      <c r="D7" s="72"/>
      <c r="E7" s="71"/>
      <c r="F7" s="573"/>
      <c r="G7" s="573"/>
      <c r="H7" s="574"/>
      <c r="I7" s="577"/>
      <c r="J7" s="70"/>
      <c r="K7" s="70"/>
      <c r="L7" s="573"/>
      <c r="M7" s="574"/>
      <c r="N7" s="568"/>
      <c r="O7" s="569"/>
      <c r="P7" s="578" t="s">
        <v>452</v>
      </c>
      <c r="Q7" s="579"/>
      <c r="R7" s="69"/>
      <c r="S7" s="69"/>
      <c r="T7" s="574"/>
      <c r="U7" s="577"/>
      <c r="V7" s="574"/>
    </row>
    <row r="8" spans="1:22" s="51" customFormat="1" ht="15.75" customHeight="1">
      <c r="A8" s="570" t="s">
        <v>451</v>
      </c>
      <c r="B8" s="570"/>
      <c r="C8" s="68">
        <v>51576</v>
      </c>
      <c r="D8" s="545">
        <v>34393</v>
      </c>
      <c r="E8" s="546">
        <v>0</v>
      </c>
      <c r="F8" s="571">
        <v>4134</v>
      </c>
      <c r="G8" s="571">
        <v>0</v>
      </c>
      <c r="H8" s="545">
        <v>30259</v>
      </c>
      <c r="I8" s="546">
        <v>0</v>
      </c>
      <c r="J8" s="559">
        <v>17183</v>
      </c>
      <c r="K8" s="559">
        <v>0</v>
      </c>
      <c r="L8" s="68">
        <v>13639</v>
      </c>
      <c r="M8" s="68">
        <v>3544</v>
      </c>
      <c r="N8" s="559">
        <v>93077</v>
      </c>
      <c r="O8" s="560">
        <v>0</v>
      </c>
      <c r="P8" s="545">
        <v>34393</v>
      </c>
      <c r="Q8" s="546">
        <v>0</v>
      </c>
      <c r="R8" s="580">
        <v>58684</v>
      </c>
      <c r="S8" s="580">
        <v>0</v>
      </c>
      <c r="T8" s="545">
        <v>49722</v>
      </c>
      <c r="U8" s="546">
        <v>0</v>
      </c>
      <c r="V8" s="117">
        <v>8962</v>
      </c>
    </row>
    <row r="9" spans="1:22" s="51" customFormat="1" ht="15.75" customHeight="1">
      <c r="A9" s="581" t="s">
        <v>441</v>
      </c>
      <c r="B9" s="581" t="s">
        <v>441</v>
      </c>
      <c r="C9" s="68">
        <v>1571</v>
      </c>
      <c r="D9" s="551">
        <v>1478</v>
      </c>
      <c r="E9" s="552"/>
      <c r="F9" s="558">
        <v>1300</v>
      </c>
      <c r="G9" s="558"/>
      <c r="H9" s="551">
        <v>178</v>
      </c>
      <c r="I9" s="552"/>
      <c r="J9" s="553">
        <v>93</v>
      </c>
      <c r="K9" s="553"/>
      <c r="L9" s="65">
        <v>90</v>
      </c>
      <c r="M9" s="65">
        <v>3</v>
      </c>
      <c r="N9" s="559">
        <v>1590</v>
      </c>
      <c r="O9" s="560"/>
      <c r="P9" s="551">
        <v>1478</v>
      </c>
      <c r="Q9" s="552"/>
      <c r="R9" s="582">
        <v>112</v>
      </c>
      <c r="S9" s="582"/>
      <c r="T9" s="551">
        <v>104</v>
      </c>
      <c r="U9" s="552"/>
      <c r="V9" s="60">
        <v>8</v>
      </c>
    </row>
    <row r="10" spans="1:22" s="51" customFormat="1" ht="15.75" customHeight="1">
      <c r="A10" s="581" t="s">
        <v>440</v>
      </c>
      <c r="B10" s="581" t="s">
        <v>440</v>
      </c>
      <c r="C10" s="68">
        <v>3</v>
      </c>
      <c r="D10" s="551">
        <v>3</v>
      </c>
      <c r="E10" s="552"/>
      <c r="F10" s="551">
        <v>3</v>
      </c>
      <c r="G10" s="552"/>
      <c r="H10" s="551" t="s">
        <v>513</v>
      </c>
      <c r="I10" s="552"/>
      <c r="J10" s="553" t="s">
        <v>513</v>
      </c>
      <c r="K10" s="553"/>
      <c r="L10" s="65" t="s">
        <v>513</v>
      </c>
      <c r="M10" s="65" t="s">
        <v>513</v>
      </c>
      <c r="N10" s="559">
        <v>3</v>
      </c>
      <c r="O10" s="560"/>
      <c r="P10" s="551">
        <v>3</v>
      </c>
      <c r="Q10" s="552"/>
      <c r="R10" s="551" t="s">
        <v>513</v>
      </c>
      <c r="S10" s="552"/>
      <c r="T10" s="582" t="s">
        <v>513</v>
      </c>
      <c r="U10" s="582"/>
      <c r="V10" s="60" t="s">
        <v>513</v>
      </c>
    </row>
    <row r="11" spans="1:22" s="51" customFormat="1" ht="15.75" customHeight="1">
      <c r="A11" s="581" t="s">
        <v>439</v>
      </c>
      <c r="B11" s="581"/>
      <c r="C11" s="68">
        <v>11</v>
      </c>
      <c r="D11" s="551">
        <v>8</v>
      </c>
      <c r="E11" s="552"/>
      <c r="F11" s="558">
        <v>1</v>
      </c>
      <c r="G11" s="558"/>
      <c r="H11" s="551">
        <v>7</v>
      </c>
      <c r="I11" s="552"/>
      <c r="J11" s="553">
        <v>3</v>
      </c>
      <c r="K11" s="553"/>
      <c r="L11" s="65">
        <v>2</v>
      </c>
      <c r="M11" s="65">
        <v>1</v>
      </c>
      <c r="N11" s="559">
        <v>13</v>
      </c>
      <c r="O11" s="560"/>
      <c r="P11" s="551">
        <v>8</v>
      </c>
      <c r="Q11" s="552"/>
      <c r="R11" s="582">
        <v>5</v>
      </c>
      <c r="S11" s="582"/>
      <c r="T11" s="551">
        <v>3</v>
      </c>
      <c r="U11" s="552"/>
      <c r="V11" s="60">
        <v>2</v>
      </c>
    </row>
    <row r="12" spans="1:22" s="51" customFormat="1" ht="15.75" customHeight="1">
      <c r="A12" s="581" t="s">
        <v>436</v>
      </c>
      <c r="B12" s="581"/>
      <c r="C12" s="68">
        <v>8</v>
      </c>
      <c r="D12" s="551">
        <v>5</v>
      </c>
      <c r="E12" s="552"/>
      <c r="F12" s="558" t="s">
        <v>513</v>
      </c>
      <c r="G12" s="558"/>
      <c r="H12" s="558">
        <v>5</v>
      </c>
      <c r="I12" s="558"/>
      <c r="J12" s="553">
        <v>3</v>
      </c>
      <c r="K12" s="553"/>
      <c r="L12" s="65">
        <v>2</v>
      </c>
      <c r="M12" s="65">
        <v>1</v>
      </c>
      <c r="N12" s="559">
        <v>9</v>
      </c>
      <c r="O12" s="560"/>
      <c r="P12" s="551">
        <v>5</v>
      </c>
      <c r="Q12" s="552"/>
      <c r="R12" s="582">
        <v>4</v>
      </c>
      <c r="S12" s="582"/>
      <c r="T12" s="551">
        <v>4</v>
      </c>
      <c r="U12" s="552"/>
      <c r="V12" s="60" t="s">
        <v>513</v>
      </c>
    </row>
    <row r="13" spans="1:22" s="51" customFormat="1" ht="15.75" customHeight="1">
      <c r="A13" s="581" t="s">
        <v>435</v>
      </c>
      <c r="B13" s="581"/>
      <c r="C13" s="68">
        <v>2709</v>
      </c>
      <c r="D13" s="551">
        <v>1546</v>
      </c>
      <c r="E13" s="552"/>
      <c r="F13" s="558">
        <v>389</v>
      </c>
      <c r="G13" s="558"/>
      <c r="H13" s="551">
        <v>1157</v>
      </c>
      <c r="I13" s="552"/>
      <c r="J13" s="553">
        <v>1163</v>
      </c>
      <c r="K13" s="553"/>
      <c r="L13" s="65">
        <v>891</v>
      </c>
      <c r="M13" s="65">
        <v>272</v>
      </c>
      <c r="N13" s="559">
        <v>4124</v>
      </c>
      <c r="O13" s="560"/>
      <c r="P13" s="551">
        <v>1546</v>
      </c>
      <c r="Q13" s="552"/>
      <c r="R13" s="582">
        <v>2578</v>
      </c>
      <c r="S13" s="582"/>
      <c r="T13" s="551">
        <v>2112</v>
      </c>
      <c r="U13" s="552"/>
      <c r="V13" s="60">
        <v>466</v>
      </c>
    </row>
    <row r="14" spans="1:22" s="51" customFormat="1" ht="15.75" customHeight="1">
      <c r="A14" s="581" t="s">
        <v>434</v>
      </c>
      <c r="B14" s="581"/>
      <c r="C14" s="68">
        <v>5320</v>
      </c>
      <c r="D14" s="551">
        <v>2569</v>
      </c>
      <c r="E14" s="552"/>
      <c r="F14" s="558">
        <v>215</v>
      </c>
      <c r="G14" s="558"/>
      <c r="H14" s="551">
        <v>2354</v>
      </c>
      <c r="I14" s="552"/>
      <c r="J14" s="553">
        <v>2751</v>
      </c>
      <c r="K14" s="553"/>
      <c r="L14" s="65">
        <v>2202</v>
      </c>
      <c r="M14" s="65">
        <v>549</v>
      </c>
      <c r="N14" s="559">
        <v>6747</v>
      </c>
      <c r="O14" s="560"/>
      <c r="P14" s="551">
        <v>2569</v>
      </c>
      <c r="Q14" s="552"/>
      <c r="R14" s="582">
        <v>4178</v>
      </c>
      <c r="S14" s="582"/>
      <c r="T14" s="551">
        <v>3770</v>
      </c>
      <c r="U14" s="552"/>
      <c r="V14" s="60">
        <v>408</v>
      </c>
    </row>
    <row r="15" spans="1:22" s="51" customFormat="1" ht="15.75" customHeight="1">
      <c r="A15" s="583" t="s">
        <v>432</v>
      </c>
      <c r="B15" s="583"/>
      <c r="C15" s="68">
        <v>225</v>
      </c>
      <c r="D15" s="551">
        <v>84</v>
      </c>
      <c r="E15" s="552"/>
      <c r="F15" s="558" t="s">
        <v>513</v>
      </c>
      <c r="G15" s="558"/>
      <c r="H15" s="551">
        <v>84</v>
      </c>
      <c r="I15" s="552"/>
      <c r="J15" s="553">
        <v>141</v>
      </c>
      <c r="K15" s="553"/>
      <c r="L15" s="65">
        <v>127</v>
      </c>
      <c r="M15" s="65">
        <v>14</v>
      </c>
      <c r="N15" s="559">
        <v>382</v>
      </c>
      <c r="O15" s="560"/>
      <c r="P15" s="551">
        <v>84</v>
      </c>
      <c r="Q15" s="552"/>
      <c r="R15" s="582">
        <v>298</v>
      </c>
      <c r="S15" s="582"/>
      <c r="T15" s="551">
        <v>287</v>
      </c>
      <c r="U15" s="552"/>
      <c r="V15" s="60">
        <v>11</v>
      </c>
    </row>
    <row r="16" spans="1:22" ht="15.75" customHeight="1">
      <c r="A16" s="581" t="s">
        <v>450</v>
      </c>
      <c r="B16" s="581"/>
      <c r="C16" s="68">
        <v>8797</v>
      </c>
      <c r="D16" s="551">
        <v>6441</v>
      </c>
      <c r="E16" s="552"/>
      <c r="F16" s="558">
        <v>101</v>
      </c>
      <c r="G16" s="558"/>
      <c r="H16" s="551">
        <v>6340</v>
      </c>
      <c r="I16" s="552"/>
      <c r="J16" s="553">
        <v>2356</v>
      </c>
      <c r="K16" s="553"/>
      <c r="L16" s="65">
        <v>1671</v>
      </c>
      <c r="M16" s="65">
        <v>685</v>
      </c>
      <c r="N16" s="559">
        <v>27647</v>
      </c>
      <c r="O16" s="560"/>
      <c r="P16" s="551">
        <v>6441</v>
      </c>
      <c r="Q16" s="552"/>
      <c r="R16" s="582">
        <v>21206</v>
      </c>
      <c r="S16" s="582"/>
      <c r="T16" s="551">
        <v>15598</v>
      </c>
      <c r="U16" s="552"/>
      <c r="V16" s="60">
        <v>5608</v>
      </c>
    </row>
    <row r="17" spans="1:22" ht="15.75" customHeight="1">
      <c r="A17" s="581" t="s">
        <v>430</v>
      </c>
      <c r="B17" s="581"/>
      <c r="C17" s="68">
        <v>11028</v>
      </c>
      <c r="D17" s="551">
        <v>7963</v>
      </c>
      <c r="E17" s="552"/>
      <c r="F17" s="558">
        <v>1033</v>
      </c>
      <c r="G17" s="558"/>
      <c r="H17" s="551">
        <v>6930</v>
      </c>
      <c r="I17" s="552"/>
      <c r="J17" s="553">
        <v>3065</v>
      </c>
      <c r="K17" s="553"/>
      <c r="L17" s="65">
        <v>2413</v>
      </c>
      <c r="M17" s="65">
        <v>652</v>
      </c>
      <c r="N17" s="559">
        <v>18237</v>
      </c>
      <c r="O17" s="560"/>
      <c r="P17" s="551">
        <v>7963</v>
      </c>
      <c r="Q17" s="552"/>
      <c r="R17" s="582">
        <v>10274</v>
      </c>
      <c r="S17" s="582"/>
      <c r="T17" s="551">
        <v>9490</v>
      </c>
      <c r="U17" s="552"/>
      <c r="V17" s="60">
        <v>784</v>
      </c>
    </row>
    <row r="18" spans="1:22" ht="15.75" customHeight="1">
      <c r="A18" s="581" t="s">
        <v>429</v>
      </c>
      <c r="B18" s="581"/>
      <c r="C18" s="68">
        <v>942</v>
      </c>
      <c r="D18" s="551">
        <v>420</v>
      </c>
      <c r="E18" s="552"/>
      <c r="F18" s="558">
        <v>37</v>
      </c>
      <c r="G18" s="558"/>
      <c r="H18" s="551">
        <v>383</v>
      </c>
      <c r="I18" s="552"/>
      <c r="J18" s="553">
        <v>522</v>
      </c>
      <c r="K18" s="553"/>
      <c r="L18" s="65">
        <v>412</v>
      </c>
      <c r="M18" s="65">
        <v>110</v>
      </c>
      <c r="N18" s="559">
        <v>1584</v>
      </c>
      <c r="O18" s="560"/>
      <c r="P18" s="551">
        <v>420</v>
      </c>
      <c r="Q18" s="552"/>
      <c r="R18" s="582">
        <v>1164</v>
      </c>
      <c r="S18" s="582"/>
      <c r="T18" s="551">
        <v>1095</v>
      </c>
      <c r="U18" s="552"/>
      <c r="V18" s="60">
        <v>69</v>
      </c>
    </row>
    <row r="19" spans="1:22" ht="15.75" customHeight="1">
      <c r="A19" s="581" t="s">
        <v>428</v>
      </c>
      <c r="B19" s="581"/>
      <c r="C19" s="68">
        <v>671</v>
      </c>
      <c r="D19" s="551">
        <v>451</v>
      </c>
      <c r="E19" s="552"/>
      <c r="F19" s="558">
        <v>138</v>
      </c>
      <c r="G19" s="558"/>
      <c r="H19" s="551">
        <v>313</v>
      </c>
      <c r="I19" s="552"/>
      <c r="J19" s="553">
        <v>220</v>
      </c>
      <c r="K19" s="553"/>
      <c r="L19" s="65">
        <v>153</v>
      </c>
      <c r="M19" s="65">
        <v>67</v>
      </c>
      <c r="N19" s="559">
        <v>1082</v>
      </c>
      <c r="O19" s="560"/>
      <c r="P19" s="551">
        <v>451</v>
      </c>
      <c r="Q19" s="552"/>
      <c r="R19" s="582">
        <v>631</v>
      </c>
      <c r="S19" s="582"/>
      <c r="T19" s="551">
        <v>572</v>
      </c>
      <c r="U19" s="552"/>
      <c r="V19" s="60">
        <v>59</v>
      </c>
    </row>
    <row r="20" spans="1:22" ht="15.75" customHeight="1">
      <c r="A20" s="581" t="s">
        <v>514</v>
      </c>
      <c r="B20" s="581"/>
      <c r="C20" s="68">
        <v>15614</v>
      </c>
      <c r="D20" s="551">
        <v>10285</v>
      </c>
      <c r="E20" s="552"/>
      <c r="F20" s="558">
        <v>862</v>
      </c>
      <c r="G20" s="558"/>
      <c r="H20" s="551">
        <v>9423</v>
      </c>
      <c r="I20" s="552"/>
      <c r="J20" s="553">
        <v>5329</v>
      </c>
      <c r="K20" s="553"/>
      <c r="L20" s="65">
        <v>4398</v>
      </c>
      <c r="M20" s="65">
        <v>931</v>
      </c>
      <c r="N20" s="559">
        <v>25640</v>
      </c>
      <c r="O20" s="560"/>
      <c r="P20" s="551">
        <v>10285</v>
      </c>
      <c r="Q20" s="552"/>
      <c r="R20" s="582">
        <v>15355</v>
      </c>
      <c r="S20" s="582"/>
      <c r="T20" s="551">
        <v>14140</v>
      </c>
      <c r="U20" s="552"/>
      <c r="V20" s="60">
        <v>1215</v>
      </c>
    </row>
    <row r="21" spans="1:22" ht="15.75" customHeight="1">
      <c r="A21" s="581" t="s">
        <v>427</v>
      </c>
      <c r="B21" s="581"/>
      <c r="C21" s="68">
        <v>3668</v>
      </c>
      <c r="D21" s="551">
        <v>2364</v>
      </c>
      <c r="E21" s="552"/>
      <c r="F21" s="558">
        <v>2</v>
      </c>
      <c r="G21" s="558"/>
      <c r="H21" s="551">
        <v>2362</v>
      </c>
      <c r="I21" s="552"/>
      <c r="J21" s="553">
        <v>1304</v>
      </c>
      <c r="K21" s="553"/>
      <c r="L21" s="65">
        <v>1089</v>
      </c>
      <c r="M21" s="65">
        <v>215</v>
      </c>
      <c r="N21" s="559">
        <v>4538</v>
      </c>
      <c r="O21" s="560"/>
      <c r="P21" s="551">
        <v>2364</v>
      </c>
      <c r="Q21" s="552"/>
      <c r="R21" s="582">
        <v>2174</v>
      </c>
      <c r="S21" s="582"/>
      <c r="T21" s="551">
        <v>1994</v>
      </c>
      <c r="U21" s="552"/>
      <c r="V21" s="60">
        <v>180</v>
      </c>
    </row>
    <row r="22" spans="1:22" ht="15.75" customHeight="1">
      <c r="A22" s="557" t="s">
        <v>449</v>
      </c>
      <c r="B22" s="557"/>
      <c r="C22" s="68">
        <v>1009</v>
      </c>
      <c r="D22" s="551">
        <v>776</v>
      </c>
      <c r="E22" s="552"/>
      <c r="F22" s="558">
        <v>53</v>
      </c>
      <c r="G22" s="558"/>
      <c r="H22" s="551">
        <v>723</v>
      </c>
      <c r="I22" s="552"/>
      <c r="J22" s="553">
        <v>233</v>
      </c>
      <c r="K22" s="553"/>
      <c r="L22" s="65">
        <v>189</v>
      </c>
      <c r="M22" s="65">
        <v>44</v>
      </c>
      <c r="N22" s="559">
        <v>1481</v>
      </c>
      <c r="O22" s="560"/>
      <c r="P22" s="551">
        <v>776</v>
      </c>
      <c r="Q22" s="552"/>
      <c r="R22" s="553">
        <v>705</v>
      </c>
      <c r="S22" s="553"/>
      <c r="T22" s="551">
        <v>553</v>
      </c>
      <c r="U22" s="552"/>
      <c r="V22" s="60">
        <v>152</v>
      </c>
    </row>
    <row r="23" spans="1:39" ht="6.75" customHeight="1">
      <c r="A23" s="52"/>
      <c r="B23" s="52"/>
      <c r="C23" s="68"/>
      <c r="D23" s="60"/>
      <c r="E23" s="61"/>
      <c r="F23" s="60"/>
      <c r="G23" s="67"/>
      <c r="H23" s="60"/>
      <c r="I23" s="61"/>
      <c r="J23" s="66"/>
      <c r="K23" s="66"/>
      <c r="L23" s="65"/>
      <c r="M23" s="65"/>
      <c r="N23" s="64"/>
      <c r="O23" s="63"/>
      <c r="P23" s="60"/>
      <c r="Q23" s="61"/>
      <c r="R23" s="62"/>
      <c r="S23" s="62"/>
      <c r="T23" s="60"/>
      <c r="U23" s="61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ht="15.75" customHeight="1">
      <c r="A24" s="554" t="s">
        <v>448</v>
      </c>
      <c r="B24" s="555"/>
      <c r="C24" s="118">
        <v>3917</v>
      </c>
      <c r="D24" s="545">
        <v>1409</v>
      </c>
      <c r="E24" s="546"/>
      <c r="F24" s="556">
        <v>745</v>
      </c>
      <c r="G24" s="556"/>
      <c r="H24" s="545">
        <v>664</v>
      </c>
      <c r="I24" s="546"/>
      <c r="J24" s="544">
        <v>2508</v>
      </c>
      <c r="K24" s="544"/>
      <c r="L24" s="118">
        <v>2244</v>
      </c>
      <c r="M24" s="118">
        <v>264</v>
      </c>
      <c r="N24" s="544">
        <v>2551</v>
      </c>
      <c r="O24" s="546"/>
      <c r="P24" s="545">
        <v>1409</v>
      </c>
      <c r="Q24" s="546"/>
      <c r="R24" s="544">
        <v>1142</v>
      </c>
      <c r="S24" s="544"/>
      <c r="T24" s="545">
        <v>958</v>
      </c>
      <c r="U24" s="546"/>
      <c r="V24" s="149">
        <v>184</v>
      </c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59"/>
    </row>
    <row r="25" spans="1:39" ht="15.75" customHeight="1">
      <c r="A25" s="596" t="s">
        <v>447</v>
      </c>
      <c r="B25" s="596"/>
      <c r="C25" s="119">
        <v>6727</v>
      </c>
      <c r="D25" s="547">
        <v>3477</v>
      </c>
      <c r="E25" s="548"/>
      <c r="F25" s="597">
        <v>2097</v>
      </c>
      <c r="G25" s="597"/>
      <c r="H25" s="547">
        <v>1380</v>
      </c>
      <c r="I25" s="548"/>
      <c r="J25" s="538">
        <v>3250</v>
      </c>
      <c r="K25" s="538"/>
      <c r="L25" s="119">
        <v>3026</v>
      </c>
      <c r="M25" s="119">
        <v>224</v>
      </c>
      <c r="N25" s="538">
        <v>7564</v>
      </c>
      <c r="O25" s="548"/>
      <c r="P25" s="547">
        <v>3477</v>
      </c>
      <c r="Q25" s="548"/>
      <c r="R25" s="538">
        <v>4087</v>
      </c>
      <c r="S25" s="538"/>
      <c r="T25" s="547">
        <v>3703</v>
      </c>
      <c r="U25" s="548"/>
      <c r="V25" s="213">
        <v>384</v>
      </c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59"/>
    </row>
    <row r="26" spans="1:39" s="51" customFormat="1" ht="16.5" customHeight="1">
      <c r="A26" s="58" t="s">
        <v>528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6"/>
      <c r="M26" s="56"/>
      <c r="S26" s="208"/>
      <c r="T26" s="208"/>
      <c r="U26" s="208"/>
      <c r="V26" s="209" t="s">
        <v>297</v>
      </c>
      <c r="AI26" s="55"/>
      <c r="AJ26" s="55"/>
      <c r="AK26" s="55"/>
      <c r="AL26" s="55"/>
      <c r="AM26" s="55"/>
    </row>
    <row r="27" spans="1:39" s="51" customFormat="1" ht="16.5" customHeight="1">
      <c r="A27" s="57" t="s">
        <v>529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6"/>
      <c r="M27" s="56"/>
      <c r="AI27" s="55"/>
      <c r="AJ27" s="55"/>
      <c r="AK27" s="55"/>
      <c r="AL27" s="55"/>
      <c r="AM27" s="55"/>
    </row>
    <row r="28" s="51" customFormat="1" ht="33" customHeight="1"/>
    <row r="29" spans="1:22" s="51" customFormat="1" ht="24">
      <c r="A29" s="531" t="s">
        <v>630</v>
      </c>
      <c r="B29" s="531"/>
      <c r="C29" s="531"/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</row>
    <row r="30" ht="9" customHeight="1"/>
    <row r="31" spans="1:22" s="51" customFormat="1" ht="16.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R31" s="212"/>
      <c r="S31" s="212"/>
      <c r="T31" s="212"/>
      <c r="U31" s="212"/>
      <c r="V31" s="148" t="s">
        <v>496</v>
      </c>
    </row>
    <row r="32" spans="1:22" s="51" customFormat="1" ht="15" customHeight="1">
      <c r="A32" s="589" t="s">
        <v>517</v>
      </c>
      <c r="B32" s="590"/>
      <c r="C32" s="593" t="s">
        <v>467</v>
      </c>
      <c r="D32" s="593"/>
      <c r="E32" s="593"/>
      <c r="F32" s="594"/>
      <c r="G32" s="593">
        <v>12</v>
      </c>
      <c r="H32" s="593"/>
      <c r="I32" s="593"/>
      <c r="J32" s="594"/>
      <c r="K32" s="594" t="s">
        <v>497</v>
      </c>
      <c r="L32" s="595"/>
      <c r="M32" s="595"/>
      <c r="N32" s="595"/>
      <c r="O32" s="584" t="s">
        <v>446</v>
      </c>
      <c r="P32" s="584"/>
      <c r="Q32" s="584"/>
      <c r="R32" s="585"/>
      <c r="S32" s="585" t="s">
        <v>445</v>
      </c>
      <c r="T32" s="586"/>
      <c r="U32" s="586"/>
      <c r="V32" s="586"/>
    </row>
    <row r="33" spans="1:22" s="51" customFormat="1" ht="15" customHeight="1">
      <c r="A33" s="591"/>
      <c r="B33" s="592"/>
      <c r="C33" s="549" t="s">
        <v>444</v>
      </c>
      <c r="D33" s="549"/>
      <c r="E33" s="549"/>
      <c r="F33" s="549"/>
      <c r="G33" s="549" t="s">
        <v>444</v>
      </c>
      <c r="H33" s="549"/>
      <c r="I33" s="549"/>
      <c r="J33" s="549"/>
      <c r="K33" s="549" t="s">
        <v>444</v>
      </c>
      <c r="L33" s="549"/>
      <c r="M33" s="549"/>
      <c r="N33" s="550"/>
      <c r="O33" s="549" t="s">
        <v>444</v>
      </c>
      <c r="P33" s="549"/>
      <c r="Q33" s="549"/>
      <c r="R33" s="549"/>
      <c r="S33" s="549" t="s">
        <v>444</v>
      </c>
      <c r="T33" s="549"/>
      <c r="U33" s="549"/>
      <c r="V33" s="550"/>
    </row>
    <row r="34" spans="1:22" s="51" customFormat="1" ht="15" customHeight="1">
      <c r="A34" s="570" t="s">
        <v>443</v>
      </c>
      <c r="B34" s="570"/>
      <c r="C34" s="600">
        <v>48117</v>
      </c>
      <c r="D34" s="601"/>
      <c r="E34" s="602">
        <v>100</v>
      </c>
      <c r="F34" s="602"/>
      <c r="G34" s="587">
        <v>50198</v>
      </c>
      <c r="H34" s="603"/>
      <c r="I34" s="536">
        <v>100</v>
      </c>
      <c r="J34" s="537"/>
      <c r="K34" s="587">
        <v>51576</v>
      </c>
      <c r="L34" s="603"/>
      <c r="M34" s="536">
        <v>100</v>
      </c>
      <c r="N34" s="537"/>
      <c r="O34" s="587">
        <v>3917</v>
      </c>
      <c r="P34" s="588"/>
      <c r="Q34" s="536">
        <v>100</v>
      </c>
      <c r="R34" s="537"/>
      <c r="S34" s="587">
        <v>6727</v>
      </c>
      <c r="T34" s="588"/>
      <c r="U34" s="536">
        <v>100</v>
      </c>
      <c r="V34" s="536"/>
    </row>
    <row r="35" spans="1:22" s="51" customFormat="1" ht="15" customHeight="1">
      <c r="A35" s="581" t="s">
        <v>442</v>
      </c>
      <c r="B35" s="581"/>
      <c r="C35" s="539">
        <v>2104</v>
      </c>
      <c r="D35" s="543"/>
      <c r="E35" s="598">
        <v>4.3726749381715395</v>
      </c>
      <c r="F35" s="598"/>
      <c r="G35" s="539">
        <v>1746</v>
      </c>
      <c r="H35" s="543"/>
      <c r="I35" s="532">
        <v>3.48</v>
      </c>
      <c r="J35" s="533"/>
      <c r="K35" s="539">
        <v>1585</v>
      </c>
      <c r="L35" s="543"/>
      <c r="M35" s="598">
        <v>3.0731347913758333</v>
      </c>
      <c r="N35" s="598"/>
      <c r="O35" s="539">
        <v>457</v>
      </c>
      <c r="P35" s="540"/>
      <c r="Q35" s="598">
        <v>11.66709216236916</v>
      </c>
      <c r="R35" s="599"/>
      <c r="S35" s="539">
        <v>1700</v>
      </c>
      <c r="T35" s="540"/>
      <c r="U35" s="598">
        <v>25.27</v>
      </c>
      <c r="V35" s="598"/>
    </row>
    <row r="36" spans="2:22" s="51" customFormat="1" ht="15" customHeight="1">
      <c r="B36" s="52" t="s">
        <v>441</v>
      </c>
      <c r="C36" s="539">
        <v>2094</v>
      </c>
      <c r="D36" s="543"/>
      <c r="E36" s="598">
        <v>4.351892262609888</v>
      </c>
      <c r="F36" s="598"/>
      <c r="G36" s="539">
        <v>1734</v>
      </c>
      <c r="H36" s="540"/>
      <c r="I36" s="532">
        <v>3.45</v>
      </c>
      <c r="J36" s="533"/>
      <c r="K36" s="539">
        <v>1571</v>
      </c>
      <c r="L36" s="543"/>
      <c r="M36" s="598">
        <v>3.0459903831239337</v>
      </c>
      <c r="N36" s="598"/>
      <c r="O36" s="539">
        <v>453</v>
      </c>
      <c r="P36" s="540"/>
      <c r="Q36" s="598">
        <v>11.564973193770744</v>
      </c>
      <c r="R36" s="599"/>
      <c r="S36" s="539">
        <v>1695</v>
      </c>
      <c r="T36" s="540"/>
      <c r="U36" s="598">
        <v>25.196967444626132</v>
      </c>
      <c r="V36" s="598"/>
    </row>
    <row r="37" spans="2:22" s="51" customFormat="1" ht="15" customHeight="1">
      <c r="B37" s="52" t="s">
        <v>440</v>
      </c>
      <c r="C37" s="539">
        <v>3</v>
      </c>
      <c r="D37" s="543"/>
      <c r="E37" s="598">
        <v>0.006234802668495543</v>
      </c>
      <c r="F37" s="598"/>
      <c r="G37" s="539">
        <v>2</v>
      </c>
      <c r="H37" s="540"/>
      <c r="I37" s="532">
        <v>0</v>
      </c>
      <c r="J37" s="533"/>
      <c r="K37" s="539">
        <v>3</v>
      </c>
      <c r="L37" s="543"/>
      <c r="M37" s="598">
        <v>0.005816658911121452</v>
      </c>
      <c r="N37" s="598"/>
      <c r="O37" s="539">
        <v>4</v>
      </c>
      <c r="P37" s="540"/>
      <c r="Q37" s="598">
        <v>0.10211896859841717</v>
      </c>
      <c r="R37" s="599"/>
      <c r="S37" s="539">
        <v>5</v>
      </c>
      <c r="T37" s="540"/>
      <c r="U37" s="598">
        <v>0.07432733759476735</v>
      </c>
      <c r="V37" s="598"/>
    </row>
    <row r="38" spans="2:22" s="51" customFormat="1" ht="15" customHeight="1">
      <c r="B38" s="52" t="s">
        <v>439</v>
      </c>
      <c r="C38" s="539">
        <v>7</v>
      </c>
      <c r="D38" s="543"/>
      <c r="E38" s="598">
        <v>0.014547872893156264</v>
      </c>
      <c r="F38" s="598"/>
      <c r="G38" s="539">
        <v>10</v>
      </c>
      <c r="H38" s="540"/>
      <c r="I38" s="532">
        <v>0.017930787161556393</v>
      </c>
      <c r="J38" s="533"/>
      <c r="K38" s="539">
        <v>11</v>
      </c>
      <c r="L38" s="543"/>
      <c r="M38" s="598">
        <v>0.02132774934077866</v>
      </c>
      <c r="N38" s="598"/>
      <c r="O38" s="539" t="s">
        <v>438</v>
      </c>
      <c r="P38" s="540"/>
      <c r="Q38" s="543" t="s">
        <v>438</v>
      </c>
      <c r="R38" s="540"/>
      <c r="S38" s="539" t="s">
        <v>438</v>
      </c>
      <c r="T38" s="540"/>
      <c r="U38" s="543" t="s">
        <v>438</v>
      </c>
      <c r="V38" s="540"/>
    </row>
    <row r="39" spans="1:22" s="51" customFormat="1" ht="15" customHeight="1">
      <c r="A39" s="581" t="s">
        <v>437</v>
      </c>
      <c r="B39" s="581"/>
      <c r="C39" s="539">
        <v>8035</v>
      </c>
      <c r="D39" s="543"/>
      <c r="E39" s="598">
        <v>16.69887981378723</v>
      </c>
      <c r="F39" s="598"/>
      <c r="G39" s="539">
        <v>7955</v>
      </c>
      <c r="H39" s="540"/>
      <c r="I39" s="532">
        <v>15.85</v>
      </c>
      <c r="J39" s="533"/>
      <c r="K39" s="539">
        <v>8037</v>
      </c>
      <c r="L39" s="543"/>
      <c r="M39" s="598">
        <v>15.58282922289437</v>
      </c>
      <c r="N39" s="598"/>
      <c r="O39" s="539">
        <v>921</v>
      </c>
      <c r="P39" s="540"/>
      <c r="Q39" s="598">
        <v>23.51289251978555</v>
      </c>
      <c r="R39" s="599"/>
      <c r="S39" s="539">
        <v>1394</v>
      </c>
      <c r="T39" s="540"/>
      <c r="U39" s="598">
        <v>20.72</v>
      </c>
      <c r="V39" s="598"/>
    </row>
    <row r="40" spans="2:22" s="51" customFormat="1" ht="15" customHeight="1">
      <c r="B40" s="52" t="s">
        <v>436</v>
      </c>
      <c r="C40" s="539">
        <v>13</v>
      </c>
      <c r="D40" s="543"/>
      <c r="E40" s="598">
        <v>0.027017478230147347</v>
      </c>
      <c r="F40" s="598"/>
      <c r="G40" s="539">
        <v>21</v>
      </c>
      <c r="H40" s="540"/>
      <c r="I40" s="532">
        <v>0.04</v>
      </c>
      <c r="J40" s="533"/>
      <c r="K40" s="539">
        <v>8</v>
      </c>
      <c r="L40" s="543"/>
      <c r="M40" s="598">
        <v>0.015511090429657206</v>
      </c>
      <c r="N40" s="598"/>
      <c r="O40" s="539">
        <v>6</v>
      </c>
      <c r="P40" s="540"/>
      <c r="Q40" s="598">
        <v>0.15317845289762574</v>
      </c>
      <c r="R40" s="599"/>
      <c r="S40" s="539">
        <v>16</v>
      </c>
      <c r="T40" s="540"/>
      <c r="U40" s="598">
        <v>0.2378474803032555</v>
      </c>
      <c r="V40" s="598"/>
    </row>
    <row r="41" spans="2:22" s="51" customFormat="1" ht="15" customHeight="1">
      <c r="B41" s="52" t="s">
        <v>435</v>
      </c>
      <c r="C41" s="539">
        <v>3163</v>
      </c>
      <c r="D41" s="543"/>
      <c r="E41" s="598">
        <v>6.573560280150467</v>
      </c>
      <c r="F41" s="598"/>
      <c r="G41" s="539">
        <v>3013</v>
      </c>
      <c r="H41" s="540"/>
      <c r="I41" s="532">
        <v>6</v>
      </c>
      <c r="J41" s="533"/>
      <c r="K41" s="539">
        <v>2709</v>
      </c>
      <c r="L41" s="543"/>
      <c r="M41" s="598">
        <v>5.252442996742671</v>
      </c>
      <c r="N41" s="598"/>
      <c r="O41" s="539">
        <v>350</v>
      </c>
      <c r="P41" s="540"/>
      <c r="Q41" s="598">
        <v>8.935409752361501</v>
      </c>
      <c r="R41" s="599"/>
      <c r="S41" s="539">
        <v>668</v>
      </c>
      <c r="T41" s="540"/>
      <c r="U41" s="598">
        <v>9.930132302660919</v>
      </c>
      <c r="V41" s="598"/>
    </row>
    <row r="42" spans="2:22" s="51" customFormat="1" ht="15" customHeight="1">
      <c r="B42" s="52" t="s">
        <v>434</v>
      </c>
      <c r="C42" s="539">
        <v>4859</v>
      </c>
      <c r="D42" s="543"/>
      <c r="E42" s="598">
        <v>10.098302055406613</v>
      </c>
      <c r="F42" s="598"/>
      <c r="G42" s="539">
        <v>4921</v>
      </c>
      <c r="H42" s="540"/>
      <c r="I42" s="532">
        <v>9.8</v>
      </c>
      <c r="J42" s="533"/>
      <c r="K42" s="539">
        <v>5320</v>
      </c>
      <c r="L42" s="543"/>
      <c r="M42" s="598">
        <v>10.314875135722042</v>
      </c>
      <c r="N42" s="598"/>
      <c r="O42" s="539">
        <v>565</v>
      </c>
      <c r="P42" s="540"/>
      <c r="Q42" s="598">
        <v>14.424304314526424</v>
      </c>
      <c r="R42" s="599"/>
      <c r="S42" s="539">
        <v>710</v>
      </c>
      <c r="T42" s="540"/>
      <c r="U42" s="598">
        <v>10.554481938456965</v>
      </c>
      <c r="V42" s="598"/>
    </row>
    <row r="43" spans="1:22" s="51" customFormat="1" ht="15" customHeight="1">
      <c r="A43" s="581" t="s">
        <v>433</v>
      </c>
      <c r="B43" s="581"/>
      <c r="C43" s="539">
        <v>37423</v>
      </c>
      <c r="D43" s="543"/>
      <c r="E43" s="598">
        <v>77.77500675436956</v>
      </c>
      <c r="F43" s="598"/>
      <c r="G43" s="539">
        <v>39492</v>
      </c>
      <c r="H43" s="540"/>
      <c r="I43" s="532">
        <v>78.67</v>
      </c>
      <c r="J43" s="533"/>
      <c r="K43" s="539">
        <v>40945</v>
      </c>
      <c r="L43" s="543"/>
      <c r="M43" s="598">
        <v>79.38769970528928</v>
      </c>
      <c r="N43" s="598"/>
      <c r="O43" s="539">
        <v>2479</v>
      </c>
      <c r="P43" s="540"/>
      <c r="Q43" s="598">
        <v>63.288230788869036</v>
      </c>
      <c r="R43" s="599"/>
      <c r="S43" s="539">
        <v>3575</v>
      </c>
      <c r="T43" s="540"/>
      <c r="U43" s="598">
        <v>53.15</v>
      </c>
      <c r="V43" s="598"/>
    </row>
    <row r="44" spans="2:22" s="51" customFormat="1" ht="15" customHeight="1">
      <c r="B44" s="134" t="s">
        <v>432</v>
      </c>
      <c r="C44" s="539">
        <v>261</v>
      </c>
      <c r="D44" s="543"/>
      <c r="E44" s="598">
        <v>0.5424278321591122</v>
      </c>
      <c r="F44" s="598"/>
      <c r="G44" s="539">
        <v>272</v>
      </c>
      <c r="H44" s="540"/>
      <c r="I44" s="532">
        <v>0.54</v>
      </c>
      <c r="J44" s="533"/>
      <c r="K44" s="539">
        <v>225</v>
      </c>
      <c r="L44" s="543"/>
      <c r="M44" s="598">
        <v>0.43624941833410885</v>
      </c>
      <c r="N44" s="598"/>
      <c r="O44" s="539">
        <v>19</v>
      </c>
      <c r="P44" s="540"/>
      <c r="Q44" s="598">
        <v>0.4850651008424815</v>
      </c>
      <c r="R44" s="599"/>
      <c r="S44" s="539">
        <v>10</v>
      </c>
      <c r="T44" s="540"/>
      <c r="U44" s="598">
        <v>0.1486546751895347</v>
      </c>
      <c r="V44" s="598"/>
    </row>
    <row r="45" spans="2:22" s="51" customFormat="1" ht="15" customHeight="1">
      <c r="B45" s="52" t="s">
        <v>431</v>
      </c>
      <c r="C45" s="539">
        <v>7463</v>
      </c>
      <c r="D45" s="543"/>
      <c r="E45" s="598">
        <v>15.510110771660743</v>
      </c>
      <c r="F45" s="598"/>
      <c r="G45" s="539">
        <v>8029</v>
      </c>
      <c r="H45" s="540"/>
      <c r="I45" s="532">
        <v>15.99</v>
      </c>
      <c r="J45" s="533"/>
      <c r="K45" s="539">
        <v>8797</v>
      </c>
      <c r="L45" s="543"/>
      <c r="M45" s="598">
        <v>17.056382813711803</v>
      </c>
      <c r="N45" s="598"/>
      <c r="O45" s="539">
        <v>477</v>
      </c>
      <c r="P45" s="540"/>
      <c r="Q45" s="598">
        <v>12.177687005361246</v>
      </c>
      <c r="R45" s="599"/>
      <c r="S45" s="539">
        <v>733</v>
      </c>
      <c r="T45" s="540"/>
      <c r="U45" s="598">
        <v>10.896387691392896</v>
      </c>
      <c r="V45" s="598"/>
    </row>
    <row r="46" spans="2:22" s="51" customFormat="1" ht="15" customHeight="1">
      <c r="B46" s="53" t="s">
        <v>430</v>
      </c>
      <c r="C46" s="539">
        <v>10917</v>
      </c>
      <c r="D46" s="543"/>
      <c r="E46" s="598">
        <v>22.688446910655276</v>
      </c>
      <c r="F46" s="598"/>
      <c r="G46" s="539">
        <v>11567</v>
      </c>
      <c r="H46" s="540"/>
      <c r="I46" s="532">
        <v>23.04</v>
      </c>
      <c r="J46" s="533"/>
      <c r="K46" s="539">
        <v>11028</v>
      </c>
      <c r="L46" s="543"/>
      <c r="M46" s="598">
        <v>21.38203815728246</v>
      </c>
      <c r="N46" s="598"/>
      <c r="O46" s="539">
        <v>658</v>
      </c>
      <c r="P46" s="540"/>
      <c r="Q46" s="598">
        <v>16.79857033443962</v>
      </c>
      <c r="R46" s="599"/>
      <c r="S46" s="539">
        <v>1097</v>
      </c>
      <c r="T46" s="540"/>
      <c r="U46" s="598">
        <v>16.307417868291957</v>
      </c>
      <c r="V46" s="598"/>
    </row>
    <row r="47" spans="2:22" s="51" customFormat="1" ht="15" customHeight="1">
      <c r="B47" s="52" t="s">
        <v>429</v>
      </c>
      <c r="C47" s="539">
        <v>1224</v>
      </c>
      <c r="D47" s="543"/>
      <c r="E47" s="598">
        <v>2.5437994887461812</v>
      </c>
      <c r="F47" s="598"/>
      <c r="G47" s="539">
        <v>1128</v>
      </c>
      <c r="H47" s="540"/>
      <c r="I47" s="532">
        <v>2.25</v>
      </c>
      <c r="J47" s="533"/>
      <c r="K47" s="539">
        <v>942</v>
      </c>
      <c r="L47" s="543"/>
      <c r="M47" s="598">
        <v>1.8264308980921358</v>
      </c>
      <c r="N47" s="598"/>
      <c r="O47" s="539">
        <v>62</v>
      </c>
      <c r="P47" s="540"/>
      <c r="Q47" s="598">
        <v>1.582844013275466</v>
      </c>
      <c r="R47" s="599"/>
      <c r="S47" s="539">
        <v>77</v>
      </c>
      <c r="T47" s="540"/>
      <c r="U47" s="598">
        <v>1.1446409989594173</v>
      </c>
      <c r="V47" s="598"/>
    </row>
    <row r="48" spans="2:22" s="51" customFormat="1" ht="15" customHeight="1">
      <c r="B48" s="52" t="s">
        <v>428</v>
      </c>
      <c r="C48" s="539">
        <v>434</v>
      </c>
      <c r="D48" s="543"/>
      <c r="E48" s="598">
        <v>0.9019681193756883</v>
      </c>
      <c r="F48" s="598"/>
      <c r="G48" s="539">
        <v>463</v>
      </c>
      <c r="H48" s="540"/>
      <c r="I48" s="532">
        <v>0.92</v>
      </c>
      <c r="J48" s="533"/>
      <c r="K48" s="539">
        <v>671</v>
      </c>
      <c r="L48" s="543"/>
      <c r="M48" s="598">
        <v>1.300992709787498</v>
      </c>
      <c r="N48" s="598"/>
      <c r="O48" s="539">
        <v>40</v>
      </c>
      <c r="P48" s="540"/>
      <c r="Q48" s="598">
        <v>1.0211896859841716</v>
      </c>
      <c r="R48" s="599"/>
      <c r="S48" s="539">
        <v>69</v>
      </c>
      <c r="T48" s="540"/>
      <c r="U48" s="598">
        <v>1.0257172588077896</v>
      </c>
      <c r="V48" s="598"/>
    </row>
    <row r="49" spans="2:22" s="51" customFormat="1" ht="15" customHeight="1">
      <c r="B49" s="52" t="s">
        <v>514</v>
      </c>
      <c r="C49" s="539">
        <v>13601</v>
      </c>
      <c r="D49" s="543"/>
      <c r="E49" s="598">
        <v>28.26651703140262</v>
      </c>
      <c r="F49" s="598"/>
      <c r="G49" s="539">
        <v>14639</v>
      </c>
      <c r="H49" s="540"/>
      <c r="I49" s="532">
        <v>29.16</v>
      </c>
      <c r="J49" s="533"/>
      <c r="K49" s="539">
        <v>15614</v>
      </c>
      <c r="L49" s="543"/>
      <c r="M49" s="598">
        <v>30.27377074608345</v>
      </c>
      <c r="N49" s="598"/>
      <c r="O49" s="539">
        <v>1039</v>
      </c>
      <c r="P49" s="540"/>
      <c r="Q49" s="598">
        <v>26.525402093438856</v>
      </c>
      <c r="R49" s="599"/>
      <c r="S49" s="539">
        <v>1412</v>
      </c>
      <c r="T49" s="540"/>
      <c r="U49" s="598">
        <v>20.9900401367623</v>
      </c>
      <c r="V49" s="598"/>
    </row>
    <row r="50" spans="2:22" s="51" customFormat="1" ht="15" customHeight="1">
      <c r="B50" s="52" t="s">
        <v>427</v>
      </c>
      <c r="C50" s="539">
        <v>3523</v>
      </c>
      <c r="D50" s="543"/>
      <c r="E50" s="598">
        <v>7.321736600369931</v>
      </c>
      <c r="F50" s="598"/>
      <c r="G50" s="539">
        <v>3394</v>
      </c>
      <c r="H50" s="540"/>
      <c r="I50" s="532">
        <v>6.76</v>
      </c>
      <c r="J50" s="533"/>
      <c r="K50" s="539">
        <v>3668</v>
      </c>
      <c r="L50" s="543"/>
      <c r="M50" s="598">
        <v>7.111834961997829</v>
      </c>
      <c r="N50" s="598"/>
      <c r="O50" s="539">
        <v>184</v>
      </c>
      <c r="P50" s="540"/>
      <c r="Q50" s="598">
        <v>4.697472555527189</v>
      </c>
      <c r="R50" s="599"/>
      <c r="S50" s="539">
        <v>177</v>
      </c>
      <c r="T50" s="540"/>
      <c r="U50" s="598">
        <v>2.6311877508547643</v>
      </c>
      <c r="V50" s="598"/>
    </row>
    <row r="51" spans="1:22" s="51" customFormat="1" ht="15" customHeight="1">
      <c r="A51" s="606" t="s">
        <v>426</v>
      </c>
      <c r="B51" s="606"/>
      <c r="C51" s="541">
        <v>555</v>
      </c>
      <c r="D51" s="607"/>
      <c r="E51" s="604">
        <v>1.1534384936716753</v>
      </c>
      <c r="F51" s="604"/>
      <c r="G51" s="541">
        <v>1005</v>
      </c>
      <c r="H51" s="542"/>
      <c r="I51" s="534">
        <v>2</v>
      </c>
      <c r="J51" s="535"/>
      <c r="K51" s="541">
        <v>1009</v>
      </c>
      <c r="L51" s="607"/>
      <c r="M51" s="604">
        <v>1.956336280440515</v>
      </c>
      <c r="N51" s="604"/>
      <c r="O51" s="541">
        <v>60</v>
      </c>
      <c r="P51" s="542"/>
      <c r="Q51" s="604">
        <v>1.5317845289762573</v>
      </c>
      <c r="R51" s="605"/>
      <c r="S51" s="541">
        <v>58</v>
      </c>
      <c r="T51" s="542"/>
      <c r="U51" s="604">
        <v>0.86</v>
      </c>
      <c r="V51" s="604"/>
    </row>
    <row r="52" spans="1:22" s="51" customFormat="1" ht="16.5" customHeight="1">
      <c r="A52" s="120"/>
      <c r="S52" s="208"/>
      <c r="T52" s="208"/>
      <c r="U52" s="208"/>
      <c r="V52" s="209" t="s">
        <v>297</v>
      </c>
    </row>
  </sheetData>
  <sheetProtection/>
  <mergeCells count="368">
    <mergeCell ref="O36:P36"/>
    <mergeCell ref="O44:P44"/>
    <mergeCell ref="O49:P49"/>
    <mergeCell ref="Q36:R36"/>
    <mergeCell ref="Q44:R44"/>
    <mergeCell ref="Q49:R49"/>
    <mergeCell ref="O48:P48"/>
    <mergeCell ref="Q48:R48"/>
    <mergeCell ref="O43:P43"/>
    <mergeCell ref="O47:P47"/>
    <mergeCell ref="U51:V51"/>
    <mergeCell ref="A4:B7"/>
    <mergeCell ref="C4:M4"/>
    <mergeCell ref="N4:V4"/>
    <mergeCell ref="C5:C7"/>
    <mergeCell ref="D5:I5"/>
    <mergeCell ref="F6:G7"/>
    <mergeCell ref="H6:I7"/>
    <mergeCell ref="M51:N51"/>
    <mergeCell ref="O51:P51"/>
    <mergeCell ref="Q51:R51"/>
    <mergeCell ref="S51:T51"/>
    <mergeCell ref="A51:B51"/>
    <mergeCell ref="C51:D51"/>
    <mergeCell ref="E51:F51"/>
    <mergeCell ref="K51:L51"/>
    <mergeCell ref="S49:T49"/>
    <mergeCell ref="U49:V49"/>
    <mergeCell ref="C50:D50"/>
    <mergeCell ref="E50:F50"/>
    <mergeCell ref="K50:L50"/>
    <mergeCell ref="M50:N50"/>
    <mergeCell ref="O50:P50"/>
    <mergeCell ref="Q50:R50"/>
    <mergeCell ref="S50:T50"/>
    <mergeCell ref="U50:V50"/>
    <mergeCell ref="K49:L49"/>
    <mergeCell ref="M49:N49"/>
    <mergeCell ref="C49:D49"/>
    <mergeCell ref="E49:F49"/>
    <mergeCell ref="G49:H49"/>
    <mergeCell ref="I49:J49"/>
    <mergeCell ref="S48:T48"/>
    <mergeCell ref="U48:V48"/>
    <mergeCell ref="C48:D48"/>
    <mergeCell ref="E48:F48"/>
    <mergeCell ref="K48:L48"/>
    <mergeCell ref="M48:N48"/>
    <mergeCell ref="G48:H48"/>
    <mergeCell ref="Q47:R47"/>
    <mergeCell ref="S47:T47"/>
    <mergeCell ref="U47:V47"/>
    <mergeCell ref="C47:D47"/>
    <mergeCell ref="E47:F47"/>
    <mergeCell ref="K47:L47"/>
    <mergeCell ref="M47:N47"/>
    <mergeCell ref="G47:H47"/>
    <mergeCell ref="O46:P46"/>
    <mergeCell ref="Q46:R46"/>
    <mergeCell ref="S46:T46"/>
    <mergeCell ref="U46:V46"/>
    <mergeCell ref="C46:D46"/>
    <mergeCell ref="E46:F46"/>
    <mergeCell ref="K46:L46"/>
    <mergeCell ref="M46:N46"/>
    <mergeCell ref="G46:H46"/>
    <mergeCell ref="O45:P45"/>
    <mergeCell ref="Q45:R45"/>
    <mergeCell ref="S45:T45"/>
    <mergeCell ref="U45:V45"/>
    <mergeCell ref="C45:D45"/>
    <mergeCell ref="E45:F45"/>
    <mergeCell ref="K45:L45"/>
    <mergeCell ref="M45:N45"/>
    <mergeCell ref="G45:H45"/>
    <mergeCell ref="U42:V42"/>
    <mergeCell ref="K44:L44"/>
    <mergeCell ref="M44:N44"/>
    <mergeCell ref="C44:D44"/>
    <mergeCell ref="E44:F44"/>
    <mergeCell ref="G44:H44"/>
    <mergeCell ref="I44:J44"/>
    <mergeCell ref="S44:T44"/>
    <mergeCell ref="U44:V44"/>
    <mergeCell ref="Q43:R43"/>
    <mergeCell ref="A43:B43"/>
    <mergeCell ref="C43:D43"/>
    <mergeCell ref="S43:T43"/>
    <mergeCell ref="U43:V43"/>
    <mergeCell ref="E43:F43"/>
    <mergeCell ref="K43:L43"/>
    <mergeCell ref="M43:N43"/>
    <mergeCell ref="Q41:R41"/>
    <mergeCell ref="G43:H43"/>
    <mergeCell ref="I43:J43"/>
    <mergeCell ref="Q42:R42"/>
    <mergeCell ref="O41:P41"/>
    <mergeCell ref="G41:H41"/>
    <mergeCell ref="I41:J41"/>
    <mergeCell ref="I42:J42"/>
    <mergeCell ref="S41:T41"/>
    <mergeCell ref="U41:V41"/>
    <mergeCell ref="C42:D42"/>
    <mergeCell ref="E42:F42"/>
    <mergeCell ref="K42:L42"/>
    <mergeCell ref="M42:N42"/>
    <mergeCell ref="O42:P42"/>
    <mergeCell ref="G42:H42"/>
    <mergeCell ref="S42:T42"/>
    <mergeCell ref="C41:D41"/>
    <mergeCell ref="E41:F41"/>
    <mergeCell ref="K41:L41"/>
    <mergeCell ref="M41:N41"/>
    <mergeCell ref="U39:V39"/>
    <mergeCell ref="O40:P40"/>
    <mergeCell ref="Q40:R40"/>
    <mergeCell ref="S40:T40"/>
    <mergeCell ref="U40:V40"/>
    <mergeCell ref="M39:N39"/>
    <mergeCell ref="O39:P39"/>
    <mergeCell ref="C40:D40"/>
    <mergeCell ref="E40:F40"/>
    <mergeCell ref="K40:L40"/>
    <mergeCell ref="M40:N40"/>
    <mergeCell ref="G40:H40"/>
    <mergeCell ref="Q39:R39"/>
    <mergeCell ref="S39:T39"/>
    <mergeCell ref="A39:B39"/>
    <mergeCell ref="C39:D39"/>
    <mergeCell ref="E39:F39"/>
    <mergeCell ref="K39:L39"/>
    <mergeCell ref="G39:H39"/>
    <mergeCell ref="O38:P38"/>
    <mergeCell ref="Q38:R38"/>
    <mergeCell ref="S38:T38"/>
    <mergeCell ref="U38:V38"/>
    <mergeCell ref="C38:D38"/>
    <mergeCell ref="E38:F38"/>
    <mergeCell ref="K38:L38"/>
    <mergeCell ref="M38:N38"/>
    <mergeCell ref="G38:H38"/>
    <mergeCell ref="U36:V36"/>
    <mergeCell ref="C37:D37"/>
    <mergeCell ref="E37:F37"/>
    <mergeCell ref="K37:L37"/>
    <mergeCell ref="M37:N37"/>
    <mergeCell ref="O37:P37"/>
    <mergeCell ref="Q37:R37"/>
    <mergeCell ref="S37:T37"/>
    <mergeCell ref="U37:V37"/>
    <mergeCell ref="M36:N36"/>
    <mergeCell ref="C36:D36"/>
    <mergeCell ref="E36:F36"/>
    <mergeCell ref="U34:V34"/>
    <mergeCell ref="A35:B35"/>
    <mergeCell ref="C35:D35"/>
    <mergeCell ref="E35:F35"/>
    <mergeCell ref="K35:L35"/>
    <mergeCell ref="M35:N35"/>
    <mergeCell ref="S36:T36"/>
    <mergeCell ref="O35:P35"/>
    <mergeCell ref="Q35:R35"/>
    <mergeCell ref="S35:T35"/>
    <mergeCell ref="U35:V35"/>
    <mergeCell ref="A34:B34"/>
    <mergeCell ref="C34:D34"/>
    <mergeCell ref="E34:F34"/>
    <mergeCell ref="K34:L34"/>
    <mergeCell ref="G34:H34"/>
    <mergeCell ref="M34:N34"/>
    <mergeCell ref="O34:P34"/>
    <mergeCell ref="A32:B33"/>
    <mergeCell ref="C32:F32"/>
    <mergeCell ref="G32:J32"/>
    <mergeCell ref="K32:N32"/>
    <mergeCell ref="C33:F33"/>
    <mergeCell ref="N25:O25"/>
    <mergeCell ref="A25:B25"/>
    <mergeCell ref="D25:E25"/>
    <mergeCell ref="F25:G25"/>
    <mergeCell ref="H25:I25"/>
    <mergeCell ref="O32:R32"/>
    <mergeCell ref="S32:V32"/>
    <mergeCell ref="O33:R33"/>
    <mergeCell ref="S33:V33"/>
    <mergeCell ref="Q34:R34"/>
    <mergeCell ref="S34:T34"/>
    <mergeCell ref="T20:U20"/>
    <mergeCell ref="A21:B21"/>
    <mergeCell ref="D21:E21"/>
    <mergeCell ref="F21:G21"/>
    <mergeCell ref="H21:I21"/>
    <mergeCell ref="J21:K21"/>
    <mergeCell ref="N21:O21"/>
    <mergeCell ref="P21:Q21"/>
    <mergeCell ref="R21:S21"/>
    <mergeCell ref="T21:U21"/>
    <mergeCell ref="J20:K20"/>
    <mergeCell ref="N20:O20"/>
    <mergeCell ref="P20:Q20"/>
    <mergeCell ref="R20:S20"/>
    <mergeCell ref="A20:B20"/>
    <mergeCell ref="D20:E20"/>
    <mergeCell ref="F20:G20"/>
    <mergeCell ref="H20:I20"/>
    <mergeCell ref="T18:U18"/>
    <mergeCell ref="A19:B19"/>
    <mergeCell ref="D19:E19"/>
    <mergeCell ref="F19:G19"/>
    <mergeCell ref="H19:I19"/>
    <mergeCell ref="J19:K19"/>
    <mergeCell ref="N19:O19"/>
    <mergeCell ref="P19:Q19"/>
    <mergeCell ref="R19:S19"/>
    <mergeCell ref="T19:U19"/>
    <mergeCell ref="J18:K18"/>
    <mergeCell ref="N18:O18"/>
    <mergeCell ref="P18:Q18"/>
    <mergeCell ref="R18:S18"/>
    <mergeCell ref="A18:B18"/>
    <mergeCell ref="D18:E18"/>
    <mergeCell ref="F18:G18"/>
    <mergeCell ref="H18:I18"/>
    <mergeCell ref="T16:U16"/>
    <mergeCell ref="A17:B17"/>
    <mergeCell ref="D17:E17"/>
    <mergeCell ref="F17:G17"/>
    <mergeCell ref="H17:I17"/>
    <mergeCell ref="J17:K17"/>
    <mergeCell ref="N17:O17"/>
    <mergeCell ref="P17:Q17"/>
    <mergeCell ref="R17:S17"/>
    <mergeCell ref="T17:U17"/>
    <mergeCell ref="J16:K16"/>
    <mergeCell ref="N16:O16"/>
    <mergeCell ref="P16:Q16"/>
    <mergeCell ref="R16:S16"/>
    <mergeCell ref="A16:B16"/>
    <mergeCell ref="D16:E16"/>
    <mergeCell ref="F16:G16"/>
    <mergeCell ref="H16:I16"/>
    <mergeCell ref="T14:U14"/>
    <mergeCell ref="A15:B15"/>
    <mergeCell ref="D15:E15"/>
    <mergeCell ref="F15:G15"/>
    <mergeCell ref="H15:I15"/>
    <mergeCell ref="J15:K15"/>
    <mergeCell ref="N15:O15"/>
    <mergeCell ref="P15:Q15"/>
    <mergeCell ref="R15:S15"/>
    <mergeCell ref="T15:U15"/>
    <mergeCell ref="J14:K14"/>
    <mergeCell ref="N14:O14"/>
    <mergeCell ref="P14:Q14"/>
    <mergeCell ref="R14:S14"/>
    <mergeCell ref="A14:B14"/>
    <mergeCell ref="D14:E14"/>
    <mergeCell ref="F14:G14"/>
    <mergeCell ref="H14:I14"/>
    <mergeCell ref="T12:U12"/>
    <mergeCell ref="A13:B13"/>
    <mergeCell ref="D13:E13"/>
    <mergeCell ref="F13:G13"/>
    <mergeCell ref="H13:I13"/>
    <mergeCell ref="J13:K13"/>
    <mergeCell ref="N13:O13"/>
    <mergeCell ref="P13:Q13"/>
    <mergeCell ref="R13:S13"/>
    <mergeCell ref="T13:U13"/>
    <mergeCell ref="J12:K12"/>
    <mergeCell ref="N12:O12"/>
    <mergeCell ref="P12:Q12"/>
    <mergeCell ref="R12:S12"/>
    <mergeCell ref="A12:B12"/>
    <mergeCell ref="D12:E12"/>
    <mergeCell ref="F12:G12"/>
    <mergeCell ref="H12:I12"/>
    <mergeCell ref="T10:U10"/>
    <mergeCell ref="A11:B11"/>
    <mergeCell ref="D11:E11"/>
    <mergeCell ref="F11:G11"/>
    <mergeCell ref="H11:I11"/>
    <mergeCell ref="J11:K11"/>
    <mergeCell ref="N11:O11"/>
    <mergeCell ref="P11:Q11"/>
    <mergeCell ref="R11:S11"/>
    <mergeCell ref="T11:U11"/>
    <mergeCell ref="R9:S9"/>
    <mergeCell ref="T9:U9"/>
    <mergeCell ref="A10:B10"/>
    <mergeCell ref="D10:E10"/>
    <mergeCell ref="F10:G10"/>
    <mergeCell ref="H10:I10"/>
    <mergeCell ref="J10:K10"/>
    <mergeCell ref="N10:O10"/>
    <mergeCell ref="P10:Q10"/>
    <mergeCell ref="R10:S10"/>
    <mergeCell ref="P8:Q8"/>
    <mergeCell ref="R8:S8"/>
    <mergeCell ref="T8:U8"/>
    <mergeCell ref="A9:B9"/>
    <mergeCell ref="D9:E9"/>
    <mergeCell ref="F9:G9"/>
    <mergeCell ref="H9:I9"/>
    <mergeCell ref="J9:K9"/>
    <mergeCell ref="N9:O9"/>
    <mergeCell ref="P9:Q9"/>
    <mergeCell ref="P5:Q5"/>
    <mergeCell ref="R5:V5"/>
    <mergeCell ref="P6:Q6"/>
    <mergeCell ref="T6:U7"/>
    <mergeCell ref="V6:V7"/>
    <mergeCell ref="P7:Q7"/>
    <mergeCell ref="J5:M5"/>
    <mergeCell ref="N5:O7"/>
    <mergeCell ref="A8:B8"/>
    <mergeCell ref="D8:E8"/>
    <mergeCell ref="F8:G8"/>
    <mergeCell ref="H8:I8"/>
    <mergeCell ref="J8:K8"/>
    <mergeCell ref="N8:O8"/>
    <mergeCell ref="L6:L7"/>
    <mergeCell ref="M6:M7"/>
    <mergeCell ref="P24:Q24"/>
    <mergeCell ref="A22:B22"/>
    <mergeCell ref="D22:E22"/>
    <mergeCell ref="F22:G22"/>
    <mergeCell ref="H22:I22"/>
    <mergeCell ref="J22:K22"/>
    <mergeCell ref="N22:O22"/>
    <mergeCell ref="K33:N33"/>
    <mergeCell ref="P22:Q22"/>
    <mergeCell ref="R22:S22"/>
    <mergeCell ref="T22:U22"/>
    <mergeCell ref="A24:B24"/>
    <mergeCell ref="D24:E24"/>
    <mergeCell ref="F24:G24"/>
    <mergeCell ref="H24:I24"/>
    <mergeCell ref="J24:K24"/>
    <mergeCell ref="N24:O24"/>
    <mergeCell ref="K36:L36"/>
    <mergeCell ref="R24:S24"/>
    <mergeCell ref="T24:U24"/>
    <mergeCell ref="G35:H35"/>
    <mergeCell ref="G36:H36"/>
    <mergeCell ref="G37:H37"/>
    <mergeCell ref="T25:U25"/>
    <mergeCell ref="P25:Q25"/>
    <mergeCell ref="R25:S25"/>
    <mergeCell ref="G33:J33"/>
    <mergeCell ref="G50:H50"/>
    <mergeCell ref="G51:H51"/>
    <mergeCell ref="I35:J35"/>
    <mergeCell ref="I36:J36"/>
    <mergeCell ref="I37:J37"/>
    <mergeCell ref="I38:J38"/>
    <mergeCell ref="I39:J39"/>
    <mergeCell ref="I40:J40"/>
    <mergeCell ref="A1:V1"/>
    <mergeCell ref="A29:V29"/>
    <mergeCell ref="I50:J50"/>
    <mergeCell ref="I51:J51"/>
    <mergeCell ref="I34:J34"/>
    <mergeCell ref="I45:J45"/>
    <mergeCell ref="I46:J46"/>
    <mergeCell ref="I47:J47"/>
    <mergeCell ref="I48:J48"/>
    <mergeCell ref="J25:K25"/>
  </mergeCells>
  <printOptions/>
  <pageMargins left="0.5905511811023623" right="0.5905511811023623" top="0.7874015748031497" bottom="0.5905511811023623" header="0.5118110236220472" footer="0"/>
  <pageSetup horizontalDpi="600" verticalDpi="600" orientation="portrait" paperSize="9" r:id="rId1"/>
  <headerFooter alignWithMargins="0">
    <oddFooter>&amp;C&amp;12-32-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:K1"/>
    </sheetView>
  </sheetViews>
  <sheetFormatPr defaultColWidth="9.00390625" defaultRowHeight="13.5"/>
  <cols>
    <col min="1" max="1" width="8.125" style="30" customWidth="1"/>
    <col min="2" max="2" width="3.125" style="30" customWidth="1"/>
    <col min="3" max="11" width="9.00390625" style="30" customWidth="1"/>
    <col min="12" max="16384" width="9.00390625" style="30" customWidth="1"/>
  </cols>
  <sheetData>
    <row r="1" spans="1:11" ht="24">
      <c r="A1" s="637" t="s">
        <v>631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</row>
    <row r="2" ht="9" customHeight="1"/>
    <row r="3" spans="1:11" ht="16.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51" t="s">
        <v>496</v>
      </c>
    </row>
    <row r="4" spans="1:11" s="15" customFormat="1" ht="15" customHeight="1">
      <c r="A4" s="471" t="s">
        <v>512</v>
      </c>
      <c r="B4" s="639" t="s">
        <v>480</v>
      </c>
      <c r="C4" s="641" t="s">
        <v>479</v>
      </c>
      <c r="D4" s="643" t="s">
        <v>478</v>
      </c>
      <c r="E4" s="643"/>
      <c r="F4" s="643"/>
      <c r="G4" s="643"/>
      <c r="H4" s="643"/>
      <c r="I4" s="643"/>
      <c r="J4" s="643"/>
      <c r="K4" s="94"/>
    </row>
    <row r="5" spans="1:11" s="15" customFormat="1" ht="15" customHeight="1">
      <c r="A5" s="638"/>
      <c r="B5" s="640"/>
      <c r="C5" s="642"/>
      <c r="D5" s="615"/>
      <c r="E5" s="621" t="s">
        <v>477</v>
      </c>
      <c r="F5" s="622"/>
      <c r="G5" s="622"/>
      <c r="H5" s="622"/>
      <c r="I5" s="622"/>
      <c r="J5" s="93"/>
      <c r="K5" s="623" t="s">
        <v>476</v>
      </c>
    </row>
    <row r="6" spans="1:11" s="15" customFormat="1" ht="7.5" customHeight="1">
      <c r="A6" s="638"/>
      <c r="B6" s="640"/>
      <c r="C6" s="642"/>
      <c r="D6" s="615"/>
      <c r="E6" s="624"/>
      <c r="F6" s="616" t="s">
        <v>494</v>
      </c>
      <c r="G6" s="625" t="s">
        <v>475</v>
      </c>
      <c r="H6" s="625" t="s">
        <v>474</v>
      </c>
      <c r="I6" s="626" t="s">
        <v>473</v>
      </c>
      <c r="J6" s="619" t="s">
        <v>472</v>
      </c>
      <c r="K6" s="623"/>
    </row>
    <row r="7" spans="1:11" s="15" customFormat="1" ht="7.5" customHeight="1">
      <c r="A7" s="638"/>
      <c r="B7" s="640"/>
      <c r="C7" s="642"/>
      <c r="D7" s="615"/>
      <c r="E7" s="624"/>
      <c r="F7" s="617"/>
      <c r="G7" s="619"/>
      <c r="H7" s="619"/>
      <c r="I7" s="627"/>
      <c r="J7" s="619"/>
      <c r="K7" s="620" t="s">
        <v>471</v>
      </c>
    </row>
    <row r="8" spans="1:11" s="15" customFormat="1" ht="15" customHeight="1">
      <c r="A8" s="638"/>
      <c r="B8" s="640"/>
      <c r="C8" s="642"/>
      <c r="D8" s="615"/>
      <c r="E8" s="624"/>
      <c r="F8" s="617"/>
      <c r="G8" s="91" t="s">
        <v>499</v>
      </c>
      <c r="H8" s="91" t="s">
        <v>500</v>
      </c>
      <c r="I8" s="92" t="s">
        <v>470</v>
      </c>
      <c r="J8" s="91" t="s">
        <v>469</v>
      </c>
      <c r="K8" s="620"/>
    </row>
    <row r="9" spans="1:11" s="15" customFormat="1" ht="15" customHeight="1">
      <c r="A9" s="456"/>
      <c r="B9" s="640"/>
      <c r="C9" s="642"/>
      <c r="D9" s="615"/>
      <c r="E9" s="624"/>
      <c r="F9" s="618"/>
      <c r="G9" s="91" t="s">
        <v>468</v>
      </c>
      <c r="H9" s="91" t="s">
        <v>468</v>
      </c>
      <c r="I9" s="92" t="s">
        <v>501</v>
      </c>
      <c r="J9" s="91"/>
      <c r="K9" s="32"/>
    </row>
    <row r="10" spans="1:11" s="15" customFormat="1" ht="18" customHeight="1">
      <c r="A10" s="622" t="s">
        <v>467</v>
      </c>
      <c r="B10" s="85" t="s">
        <v>299</v>
      </c>
      <c r="C10" s="90">
        <v>75563</v>
      </c>
      <c r="D10" s="89">
        <v>49848</v>
      </c>
      <c r="E10" s="33">
        <v>48117</v>
      </c>
      <c r="F10" s="84">
        <v>41143</v>
      </c>
      <c r="G10" s="84">
        <v>6072</v>
      </c>
      <c r="H10" s="84">
        <v>415</v>
      </c>
      <c r="I10" s="33">
        <v>487</v>
      </c>
      <c r="J10" s="84">
        <v>1731</v>
      </c>
      <c r="K10" s="89">
        <v>25193</v>
      </c>
    </row>
    <row r="11" spans="1:11" s="15" customFormat="1" ht="18" customHeight="1">
      <c r="A11" s="628"/>
      <c r="B11" s="83" t="s">
        <v>40</v>
      </c>
      <c r="C11" s="80">
        <v>38633</v>
      </c>
      <c r="D11" s="78">
        <v>31506</v>
      </c>
      <c r="E11" s="88">
        <v>30419</v>
      </c>
      <c r="F11" s="82">
        <v>29765</v>
      </c>
      <c r="G11" s="82">
        <v>194</v>
      </c>
      <c r="H11" s="82">
        <v>207</v>
      </c>
      <c r="I11" s="88">
        <v>253</v>
      </c>
      <c r="J11" s="82">
        <v>1087</v>
      </c>
      <c r="K11" s="78">
        <v>6758</v>
      </c>
    </row>
    <row r="12" spans="1:11" s="15" customFormat="1" ht="18" customHeight="1">
      <c r="A12" s="629"/>
      <c r="B12" s="81" t="s">
        <v>41</v>
      </c>
      <c r="C12" s="87">
        <v>36930</v>
      </c>
      <c r="D12" s="36">
        <v>18342</v>
      </c>
      <c r="E12" s="86">
        <v>17698</v>
      </c>
      <c r="F12" s="79">
        <v>11378</v>
      </c>
      <c r="G12" s="79">
        <v>5878</v>
      </c>
      <c r="H12" s="79">
        <v>208</v>
      </c>
      <c r="I12" s="86">
        <v>234</v>
      </c>
      <c r="J12" s="79">
        <v>644</v>
      </c>
      <c r="K12" s="36">
        <v>18435</v>
      </c>
    </row>
    <row r="13" spans="1:11" s="15" customFormat="1" ht="18" customHeight="1">
      <c r="A13" s="636">
        <v>12</v>
      </c>
      <c r="B13" s="85" t="s">
        <v>299</v>
      </c>
      <c r="C13" s="80">
        <v>80827</v>
      </c>
      <c r="D13" s="78">
        <v>52167</v>
      </c>
      <c r="E13" s="84">
        <v>50198</v>
      </c>
      <c r="F13" s="84">
        <v>43194</v>
      </c>
      <c r="G13" s="84">
        <v>5705</v>
      </c>
      <c r="H13" s="84">
        <v>632</v>
      </c>
      <c r="I13" s="84">
        <v>667</v>
      </c>
      <c r="J13" s="84">
        <v>1969</v>
      </c>
      <c r="K13" s="78">
        <v>26923</v>
      </c>
    </row>
    <row r="14" spans="1:11" s="15" customFormat="1" ht="18" customHeight="1">
      <c r="A14" s="634"/>
      <c r="B14" s="83" t="s">
        <v>40</v>
      </c>
      <c r="C14" s="80">
        <v>40768</v>
      </c>
      <c r="D14" s="78">
        <v>31795</v>
      </c>
      <c r="E14" s="82">
        <v>30602</v>
      </c>
      <c r="F14" s="82">
        <v>29626</v>
      </c>
      <c r="G14" s="82">
        <v>273</v>
      </c>
      <c r="H14" s="82">
        <v>326</v>
      </c>
      <c r="I14" s="82">
        <v>377</v>
      </c>
      <c r="J14" s="82">
        <v>1193</v>
      </c>
      <c r="K14" s="78">
        <v>7746</v>
      </c>
    </row>
    <row r="15" spans="1:11" s="15" customFormat="1" ht="18" customHeight="1">
      <c r="A15" s="635"/>
      <c r="B15" s="81" t="s">
        <v>41</v>
      </c>
      <c r="C15" s="80">
        <v>40059</v>
      </c>
      <c r="D15" s="78">
        <v>20372</v>
      </c>
      <c r="E15" s="79">
        <v>19596</v>
      </c>
      <c r="F15" s="79">
        <v>13568</v>
      </c>
      <c r="G15" s="79">
        <v>5432</v>
      </c>
      <c r="H15" s="79">
        <v>306</v>
      </c>
      <c r="I15" s="79">
        <v>290</v>
      </c>
      <c r="J15" s="79">
        <v>776</v>
      </c>
      <c r="K15" s="78">
        <v>19177</v>
      </c>
    </row>
    <row r="16" spans="1:11" s="15" customFormat="1" ht="18" customHeight="1">
      <c r="A16" s="633" t="s">
        <v>498</v>
      </c>
      <c r="B16" s="85" t="s">
        <v>299</v>
      </c>
      <c r="C16" s="90">
        <v>86088</v>
      </c>
      <c r="D16" s="89">
        <v>54049</v>
      </c>
      <c r="E16" s="33">
        <v>51576</v>
      </c>
      <c r="F16" s="84">
        <v>43565</v>
      </c>
      <c r="G16" s="84">
        <v>6515</v>
      </c>
      <c r="H16" s="84">
        <v>722</v>
      </c>
      <c r="I16" s="33">
        <v>774</v>
      </c>
      <c r="J16" s="84">
        <v>2473</v>
      </c>
      <c r="K16" s="89">
        <v>28448</v>
      </c>
    </row>
    <row r="17" spans="1:11" s="15" customFormat="1" ht="18" customHeight="1">
      <c r="A17" s="634"/>
      <c r="B17" s="83" t="s">
        <v>40</v>
      </c>
      <c r="C17" s="80">
        <v>43068</v>
      </c>
      <c r="D17" s="78">
        <v>32236</v>
      </c>
      <c r="E17" s="88">
        <v>30659</v>
      </c>
      <c r="F17" s="82">
        <v>29571</v>
      </c>
      <c r="G17" s="82">
        <v>378</v>
      </c>
      <c r="H17" s="82">
        <v>360</v>
      </c>
      <c r="I17" s="88">
        <v>350</v>
      </c>
      <c r="J17" s="82">
        <v>1577</v>
      </c>
      <c r="K17" s="78">
        <v>8286</v>
      </c>
    </row>
    <row r="18" spans="1:11" s="15" customFormat="1" ht="18" customHeight="1">
      <c r="A18" s="635"/>
      <c r="B18" s="81" t="s">
        <v>41</v>
      </c>
      <c r="C18" s="80">
        <v>43020</v>
      </c>
      <c r="D18" s="78">
        <v>21813</v>
      </c>
      <c r="E18" s="88">
        <v>20917</v>
      </c>
      <c r="F18" s="82">
        <v>13994</v>
      </c>
      <c r="G18" s="82">
        <v>6137</v>
      </c>
      <c r="H18" s="82">
        <v>362</v>
      </c>
      <c r="I18" s="88">
        <v>424</v>
      </c>
      <c r="J18" s="82">
        <v>896</v>
      </c>
      <c r="K18" s="78">
        <v>20162</v>
      </c>
    </row>
    <row r="19" spans="1:11" s="15" customFormat="1" ht="18" customHeight="1">
      <c r="A19" s="630" t="s">
        <v>466</v>
      </c>
      <c r="B19" s="85" t="s">
        <v>299</v>
      </c>
      <c r="C19" s="90">
        <v>6835</v>
      </c>
      <c r="D19" s="89">
        <v>4128</v>
      </c>
      <c r="E19" s="33">
        <v>3917</v>
      </c>
      <c r="F19" s="84">
        <v>3250</v>
      </c>
      <c r="G19" s="84">
        <v>564</v>
      </c>
      <c r="H19" s="84">
        <v>31</v>
      </c>
      <c r="I19" s="33">
        <v>72</v>
      </c>
      <c r="J19" s="84">
        <v>211</v>
      </c>
      <c r="K19" s="89">
        <v>2694</v>
      </c>
    </row>
    <row r="20" spans="1:11" s="15" customFormat="1" ht="18" customHeight="1">
      <c r="A20" s="631"/>
      <c r="B20" s="83" t="s">
        <v>40</v>
      </c>
      <c r="C20" s="80">
        <v>3408</v>
      </c>
      <c r="D20" s="78">
        <v>2443</v>
      </c>
      <c r="E20" s="88">
        <v>2291</v>
      </c>
      <c r="F20" s="82">
        <v>2157</v>
      </c>
      <c r="G20" s="82">
        <v>65</v>
      </c>
      <c r="H20" s="82">
        <v>17</v>
      </c>
      <c r="I20" s="88">
        <v>52</v>
      </c>
      <c r="J20" s="82">
        <v>152</v>
      </c>
      <c r="K20" s="78">
        <v>957</v>
      </c>
    </row>
    <row r="21" spans="1:11" s="15" customFormat="1" ht="18" customHeight="1">
      <c r="A21" s="632"/>
      <c r="B21" s="81" t="s">
        <v>41</v>
      </c>
      <c r="C21" s="87">
        <v>3427</v>
      </c>
      <c r="D21" s="36">
        <v>1685</v>
      </c>
      <c r="E21" s="86">
        <v>1626</v>
      </c>
      <c r="F21" s="79">
        <v>1093</v>
      </c>
      <c r="G21" s="79">
        <v>499</v>
      </c>
      <c r="H21" s="79">
        <v>14</v>
      </c>
      <c r="I21" s="86">
        <v>20</v>
      </c>
      <c r="J21" s="79">
        <v>59</v>
      </c>
      <c r="K21" s="36">
        <v>1737</v>
      </c>
    </row>
    <row r="22" spans="1:11" s="15" customFormat="1" ht="18" customHeight="1">
      <c r="A22" s="630" t="s">
        <v>445</v>
      </c>
      <c r="B22" s="85" t="s">
        <v>299</v>
      </c>
      <c r="C22" s="90">
        <v>11077</v>
      </c>
      <c r="D22" s="89">
        <v>7084</v>
      </c>
      <c r="E22" s="33">
        <v>6727</v>
      </c>
      <c r="F22" s="84">
        <v>5646</v>
      </c>
      <c r="G22" s="84">
        <v>889</v>
      </c>
      <c r="H22" s="84">
        <v>97</v>
      </c>
      <c r="I22" s="33">
        <v>95</v>
      </c>
      <c r="J22" s="84">
        <v>357</v>
      </c>
      <c r="K22" s="89">
        <v>3969</v>
      </c>
    </row>
    <row r="23" spans="1:11" s="15" customFormat="1" ht="18" customHeight="1">
      <c r="A23" s="631"/>
      <c r="B23" s="83" t="s">
        <v>40</v>
      </c>
      <c r="C23" s="80">
        <v>5620</v>
      </c>
      <c r="D23" s="78">
        <v>4175</v>
      </c>
      <c r="E23" s="88">
        <v>3914</v>
      </c>
      <c r="F23" s="82">
        <v>3701</v>
      </c>
      <c r="G23" s="82">
        <v>70</v>
      </c>
      <c r="H23" s="82">
        <v>79</v>
      </c>
      <c r="I23" s="88">
        <v>64</v>
      </c>
      <c r="J23" s="82">
        <v>261</v>
      </c>
      <c r="K23" s="78">
        <v>1434</v>
      </c>
    </row>
    <row r="24" spans="1:11" s="15" customFormat="1" ht="18" customHeight="1">
      <c r="A24" s="632"/>
      <c r="B24" s="81" t="s">
        <v>41</v>
      </c>
      <c r="C24" s="87">
        <v>5457</v>
      </c>
      <c r="D24" s="36">
        <v>2909</v>
      </c>
      <c r="E24" s="86">
        <v>2813</v>
      </c>
      <c r="F24" s="79">
        <v>1945</v>
      </c>
      <c r="G24" s="79">
        <v>819</v>
      </c>
      <c r="H24" s="79">
        <v>18</v>
      </c>
      <c r="I24" s="86">
        <v>31</v>
      </c>
      <c r="J24" s="79">
        <v>96</v>
      </c>
      <c r="K24" s="36">
        <v>2535</v>
      </c>
    </row>
    <row r="25" spans="1:11" ht="16.5" customHeight="1">
      <c r="A25" s="204" t="s">
        <v>527</v>
      </c>
      <c r="B25" s="204"/>
      <c r="C25" s="204"/>
      <c r="D25" s="204"/>
      <c r="E25" s="204"/>
      <c r="F25" s="204"/>
      <c r="J25" s="205"/>
      <c r="K25" s="206" t="s">
        <v>297</v>
      </c>
    </row>
    <row r="26" ht="11.25" customHeight="1">
      <c r="A26" s="122"/>
    </row>
  </sheetData>
  <sheetProtection/>
  <mergeCells count="20">
    <mergeCell ref="A10:A12"/>
    <mergeCell ref="A22:A24"/>
    <mergeCell ref="A19:A21"/>
    <mergeCell ref="A16:A18"/>
    <mergeCell ref="A13:A15"/>
    <mergeCell ref="A1:K1"/>
    <mergeCell ref="A4:A9"/>
    <mergeCell ref="B4:B9"/>
    <mergeCell ref="C4:C9"/>
    <mergeCell ref="D4:J4"/>
    <mergeCell ref="D5:D9"/>
    <mergeCell ref="F6:F9"/>
    <mergeCell ref="J6:J7"/>
    <mergeCell ref="K7:K8"/>
    <mergeCell ref="E5:I5"/>
    <mergeCell ref="K5:K6"/>
    <mergeCell ref="E6:E9"/>
    <mergeCell ref="G6:G7"/>
    <mergeCell ref="H6:H7"/>
    <mergeCell ref="I6:I7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&amp;C&amp;12-33-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workbookViewId="0" topLeftCell="A1">
      <selection activeCell="A1" sqref="A1:E1"/>
    </sheetView>
  </sheetViews>
  <sheetFormatPr defaultColWidth="9.00390625" defaultRowHeight="13.5" customHeight="1"/>
  <cols>
    <col min="1" max="5" width="9.00390625" style="9" customWidth="1"/>
    <col min="6" max="6" width="2.25390625" style="9" customWidth="1"/>
    <col min="7" max="11" width="9.00390625" style="9" customWidth="1"/>
    <col min="12" max="12" width="2.25390625" style="124" customWidth="1"/>
    <col min="13" max="13" width="7.375" style="113" hidden="1" customWidth="1"/>
    <col min="14" max="14" width="9.00390625" style="113" hidden="1" customWidth="1"/>
    <col min="15" max="15" width="6.75390625" style="113" hidden="1" customWidth="1"/>
    <col min="16" max="16" width="9.00390625" style="113" hidden="1" customWidth="1"/>
    <col min="17" max="17" width="6.75390625" style="113" hidden="1" customWidth="1"/>
    <col min="18" max="18" width="9.00390625" style="113" hidden="1" customWidth="1"/>
    <col min="19" max="19" width="5.50390625" style="113" hidden="1" customWidth="1"/>
    <col min="20" max="20" width="9.00390625" style="113" hidden="1" customWidth="1"/>
    <col min="21" max="21" width="5.25390625" style="113" hidden="1" customWidth="1"/>
    <col min="22" max="22" width="2.25390625" style="113" hidden="1" customWidth="1"/>
    <col min="23" max="23" width="7.25390625" style="113" hidden="1" customWidth="1"/>
    <col min="24" max="25" width="8.75390625" style="113" hidden="1" customWidth="1"/>
    <col min="26" max="27" width="0" style="113" hidden="1" customWidth="1"/>
    <col min="28" max="16384" width="9.00390625" style="9" customWidth="1"/>
  </cols>
  <sheetData>
    <row r="1" spans="1:11" ht="24">
      <c r="A1" s="413" t="s">
        <v>604</v>
      </c>
      <c r="B1" s="413"/>
      <c r="C1" s="413"/>
      <c r="D1" s="413"/>
      <c r="E1" s="413"/>
      <c r="F1" s="143"/>
      <c r="G1" s="412" t="s">
        <v>605</v>
      </c>
      <c r="H1" s="412"/>
      <c r="I1" s="412"/>
      <c r="J1" s="412"/>
      <c r="K1" s="412"/>
    </row>
    <row r="2" spans="7:11" ht="21">
      <c r="G2" s="414" t="s">
        <v>643</v>
      </c>
      <c r="H2" s="414"/>
      <c r="I2" s="414"/>
      <c r="J2" s="414"/>
      <c r="K2" s="414"/>
    </row>
    <row r="3" ht="16.5" customHeight="1"/>
    <row r="4" spans="14:27" ht="13.5" customHeight="1">
      <c r="N4" s="113" t="s">
        <v>21</v>
      </c>
      <c r="P4" s="113" t="s">
        <v>22</v>
      </c>
      <c r="R4" s="159" t="s">
        <v>21</v>
      </c>
      <c r="S4" s="159"/>
      <c r="T4" s="159" t="s">
        <v>22</v>
      </c>
      <c r="U4" s="159"/>
      <c r="X4" s="145" t="s">
        <v>27</v>
      </c>
      <c r="Y4" s="145" t="s">
        <v>28</v>
      </c>
      <c r="Z4" s="113" t="s">
        <v>29</v>
      </c>
      <c r="AA4" s="113" t="s">
        <v>30</v>
      </c>
    </row>
    <row r="5" spans="14:27" ht="13.5" customHeight="1">
      <c r="N5" s="113" t="s">
        <v>23</v>
      </c>
      <c r="O5" s="113" t="s">
        <v>24</v>
      </c>
      <c r="P5" s="113" t="s">
        <v>25</v>
      </c>
      <c r="Q5" s="113" t="s">
        <v>26</v>
      </c>
      <c r="R5" s="159" t="s">
        <v>23</v>
      </c>
      <c r="S5" s="159" t="s">
        <v>24</v>
      </c>
      <c r="T5" s="159" t="s">
        <v>25</v>
      </c>
      <c r="U5" s="159" t="s">
        <v>26</v>
      </c>
      <c r="W5" s="354" t="s">
        <v>570</v>
      </c>
      <c r="X5" s="144">
        <f aca="true" t="shared" si="0" ref="X5:X15">Z5/10000</f>
        <v>0.8723</v>
      </c>
      <c r="Y5" s="144">
        <f aca="true" t="shared" si="1" ref="Y5:Y15">AA5/10000</f>
        <v>4.5708</v>
      </c>
      <c r="Z5" s="157">
        <v>8723</v>
      </c>
      <c r="AA5" s="157">
        <v>45708</v>
      </c>
    </row>
    <row r="6" spans="13:27" ht="13.5" customHeight="1">
      <c r="M6" s="354" t="s">
        <v>518</v>
      </c>
      <c r="N6" s="146">
        <f aca="true" t="shared" si="2" ref="N6:N13">R6/1000</f>
        <v>7.27</v>
      </c>
      <c r="O6" s="146">
        <f aca="true" t="shared" si="3" ref="O6:O13">S6/1000</f>
        <v>7.059</v>
      </c>
      <c r="P6" s="141">
        <f aca="true" t="shared" si="4" ref="P6:P13">T6/1000</f>
        <v>1.131</v>
      </c>
      <c r="Q6" s="141">
        <f aca="true" t="shared" si="5" ref="Q6:Q13">U6/1000</f>
        <v>0.528</v>
      </c>
      <c r="R6" s="155">
        <v>7270</v>
      </c>
      <c r="S6" s="155">
        <v>7059</v>
      </c>
      <c r="T6" s="156">
        <v>1131</v>
      </c>
      <c r="U6" s="156">
        <v>528</v>
      </c>
      <c r="W6" s="354" t="s">
        <v>571</v>
      </c>
      <c r="X6" s="144">
        <f t="shared" si="0"/>
        <v>0.9363</v>
      </c>
      <c r="Y6" s="144">
        <f t="shared" si="1"/>
        <v>4.3966</v>
      </c>
      <c r="Z6" s="157">
        <v>9363</v>
      </c>
      <c r="AA6" s="157">
        <v>43966</v>
      </c>
    </row>
    <row r="7" spans="13:27" ht="13.5" customHeight="1">
      <c r="M7" s="354" t="s">
        <v>502</v>
      </c>
      <c r="N7" s="146">
        <f t="shared" si="2"/>
        <v>7.683</v>
      </c>
      <c r="O7" s="146">
        <f t="shared" si="3"/>
        <v>7.06</v>
      </c>
      <c r="P7" s="141">
        <f t="shared" si="4"/>
        <v>1.159</v>
      </c>
      <c r="Q7" s="141">
        <f t="shared" si="5"/>
        <v>0.604</v>
      </c>
      <c r="R7" s="155">
        <v>7683</v>
      </c>
      <c r="S7" s="155">
        <v>7060</v>
      </c>
      <c r="T7" s="156">
        <v>1159</v>
      </c>
      <c r="U7" s="156">
        <v>604</v>
      </c>
      <c r="W7" s="354" t="s">
        <v>566</v>
      </c>
      <c r="X7" s="144">
        <f t="shared" si="0"/>
        <v>1.3672</v>
      </c>
      <c r="Y7" s="144">
        <f t="shared" si="1"/>
        <v>5.0691</v>
      </c>
      <c r="Z7" s="157">
        <v>13672</v>
      </c>
      <c r="AA7" s="157">
        <v>50691</v>
      </c>
    </row>
    <row r="8" spans="13:27" ht="13.5" customHeight="1">
      <c r="M8" s="354" t="s">
        <v>503</v>
      </c>
      <c r="N8" s="146">
        <f t="shared" si="2"/>
        <v>7.068</v>
      </c>
      <c r="O8" s="146">
        <f t="shared" si="3"/>
        <v>6.966</v>
      </c>
      <c r="P8" s="141">
        <f t="shared" si="4"/>
        <v>1.175</v>
      </c>
      <c r="Q8" s="141">
        <f t="shared" si="5"/>
        <v>0.615</v>
      </c>
      <c r="R8" s="155">
        <v>7068</v>
      </c>
      <c r="S8" s="155">
        <v>6966</v>
      </c>
      <c r="T8" s="156">
        <v>1175</v>
      </c>
      <c r="U8" s="156">
        <v>615</v>
      </c>
      <c r="W8" s="354" t="s">
        <v>567</v>
      </c>
      <c r="X8" s="144">
        <f t="shared" si="0"/>
        <v>2.4853</v>
      </c>
      <c r="Y8" s="144">
        <f t="shared" si="1"/>
        <v>7.5562</v>
      </c>
      <c r="Z8" s="157">
        <v>24853</v>
      </c>
      <c r="AA8" s="157">
        <v>75562</v>
      </c>
    </row>
    <row r="9" spans="13:27" ht="13.5" customHeight="1">
      <c r="M9" s="354" t="s">
        <v>504</v>
      </c>
      <c r="N9" s="146">
        <f t="shared" si="2"/>
        <v>7.286</v>
      </c>
      <c r="O9" s="146">
        <f t="shared" si="3"/>
        <v>6.848</v>
      </c>
      <c r="P9" s="141">
        <f t="shared" si="4"/>
        <v>1.176</v>
      </c>
      <c r="Q9" s="141">
        <f t="shared" si="5"/>
        <v>0.647</v>
      </c>
      <c r="R9" s="155">
        <v>7286</v>
      </c>
      <c r="S9" s="155">
        <v>6848</v>
      </c>
      <c r="T9" s="156">
        <v>1176</v>
      </c>
      <c r="U9" s="156">
        <v>647</v>
      </c>
      <c r="W9" s="354" t="s">
        <v>31</v>
      </c>
      <c r="X9" s="144">
        <f t="shared" si="0"/>
        <v>2.9082</v>
      </c>
      <c r="Y9" s="144">
        <f t="shared" si="1"/>
        <v>8.4189</v>
      </c>
      <c r="Z9" s="157">
        <v>29082</v>
      </c>
      <c r="AA9" s="157">
        <v>84189</v>
      </c>
    </row>
    <row r="10" spans="13:27" ht="13.5" customHeight="1">
      <c r="M10" s="354" t="s">
        <v>505</v>
      </c>
      <c r="N10" s="146">
        <f t="shared" si="2"/>
        <v>8.208</v>
      </c>
      <c r="O10" s="146">
        <f t="shared" si="3"/>
        <v>7.222</v>
      </c>
      <c r="P10" s="141">
        <f t="shared" si="4"/>
        <v>1.239</v>
      </c>
      <c r="Q10" s="141">
        <f t="shared" si="5"/>
        <v>0.786</v>
      </c>
      <c r="R10" s="155">
        <v>8208</v>
      </c>
      <c r="S10" s="155">
        <v>7222</v>
      </c>
      <c r="T10" s="156">
        <v>1239</v>
      </c>
      <c r="U10" s="156">
        <v>786</v>
      </c>
      <c r="W10" s="354" t="s">
        <v>568</v>
      </c>
      <c r="X10" s="144">
        <f t="shared" si="0"/>
        <v>3.3626</v>
      </c>
      <c r="Y10" s="144">
        <f t="shared" si="1"/>
        <v>8.9842</v>
      </c>
      <c r="Z10" s="157">
        <v>33626</v>
      </c>
      <c r="AA10" s="157">
        <v>89842</v>
      </c>
    </row>
    <row r="11" spans="13:27" ht="13.5" customHeight="1">
      <c r="M11" s="354" t="s">
        <v>506</v>
      </c>
      <c r="N11" s="146">
        <f t="shared" si="2"/>
        <v>8.711</v>
      </c>
      <c r="O11" s="146">
        <f t="shared" si="3"/>
        <v>7.451</v>
      </c>
      <c r="P11" s="141">
        <f t="shared" si="4"/>
        <v>1.318</v>
      </c>
      <c r="Q11" s="141">
        <f t="shared" si="5"/>
        <v>0.911</v>
      </c>
      <c r="R11" s="155">
        <v>8711</v>
      </c>
      <c r="S11" s="155">
        <v>7451</v>
      </c>
      <c r="T11" s="156">
        <v>1318</v>
      </c>
      <c r="U11" s="156">
        <v>911</v>
      </c>
      <c r="W11" s="354" t="s">
        <v>569</v>
      </c>
      <c r="X11" s="144">
        <f t="shared" si="0"/>
        <v>3.7031</v>
      </c>
      <c r="Y11" s="144">
        <f t="shared" si="1"/>
        <v>9.4163</v>
      </c>
      <c r="Z11" s="157">
        <v>37031</v>
      </c>
      <c r="AA11" s="157">
        <v>94163</v>
      </c>
    </row>
    <row r="12" spans="13:27" ht="13.5" customHeight="1">
      <c r="M12" s="354" t="s">
        <v>507</v>
      </c>
      <c r="N12" s="146">
        <f t="shared" si="2"/>
        <v>8.359</v>
      </c>
      <c r="O12" s="146">
        <f t="shared" si="3"/>
        <v>7.046</v>
      </c>
      <c r="P12" s="141">
        <f t="shared" si="4"/>
        <v>1.334</v>
      </c>
      <c r="Q12" s="141">
        <f t="shared" si="5"/>
        <v>0.878</v>
      </c>
      <c r="R12" s="155">
        <v>8359</v>
      </c>
      <c r="S12" s="155">
        <v>7046</v>
      </c>
      <c r="T12" s="156">
        <v>1334</v>
      </c>
      <c r="U12" s="156">
        <v>878</v>
      </c>
      <c r="W12" s="357" t="s">
        <v>640</v>
      </c>
      <c r="X12" s="144">
        <f t="shared" si="0"/>
        <v>4.1202</v>
      </c>
      <c r="Y12" s="144">
        <f t="shared" si="1"/>
        <v>9.8708</v>
      </c>
      <c r="Z12" s="157">
        <v>41202</v>
      </c>
      <c r="AA12" s="157">
        <v>98708</v>
      </c>
    </row>
    <row r="13" spans="13:27" ht="13.5" customHeight="1">
      <c r="M13" s="354" t="s">
        <v>508</v>
      </c>
      <c r="N13" s="146">
        <f t="shared" si="2"/>
        <v>8.063</v>
      </c>
      <c r="O13" s="146">
        <f t="shared" si="3"/>
        <v>7.29</v>
      </c>
      <c r="P13" s="141">
        <f t="shared" si="4"/>
        <v>1.45</v>
      </c>
      <c r="Q13" s="141">
        <f t="shared" si="5"/>
        <v>0.9</v>
      </c>
      <c r="R13" s="155">
        <v>8063</v>
      </c>
      <c r="S13" s="155">
        <v>7290</v>
      </c>
      <c r="T13" s="156">
        <v>1450</v>
      </c>
      <c r="U13" s="156">
        <v>900</v>
      </c>
      <c r="W13" s="354" t="s">
        <v>509</v>
      </c>
      <c r="X13" s="144">
        <f t="shared" si="0"/>
        <v>5.3068</v>
      </c>
      <c r="Y13" s="144">
        <f t="shared" si="1"/>
        <v>12.5428</v>
      </c>
      <c r="Z13" s="158">
        <v>53068</v>
      </c>
      <c r="AA13" s="158">
        <v>125428</v>
      </c>
    </row>
    <row r="14" spans="13:27" ht="13.5" customHeight="1">
      <c r="M14" s="354" t="s">
        <v>509</v>
      </c>
      <c r="N14" s="146">
        <f aca="true" t="shared" si="6" ref="N14:Q15">R14/1000</f>
        <v>8.117</v>
      </c>
      <c r="O14" s="146">
        <f t="shared" si="6"/>
        <v>7.817</v>
      </c>
      <c r="P14" s="141">
        <f t="shared" si="6"/>
        <v>1.322</v>
      </c>
      <c r="Q14" s="141">
        <f t="shared" si="6"/>
        <v>0.931</v>
      </c>
      <c r="R14" s="155">
        <v>8117</v>
      </c>
      <c r="S14" s="155">
        <v>7817</v>
      </c>
      <c r="T14" s="156">
        <v>1322</v>
      </c>
      <c r="U14" s="156">
        <v>931</v>
      </c>
      <c r="W14" s="354" t="s">
        <v>519</v>
      </c>
      <c r="X14" s="144">
        <f t="shared" si="0"/>
        <v>5.3645</v>
      </c>
      <c r="Y14" s="144">
        <f t="shared" si="1"/>
        <v>12.6098</v>
      </c>
      <c r="Z14" s="158">
        <v>53645</v>
      </c>
      <c r="AA14" s="158">
        <v>126098</v>
      </c>
    </row>
    <row r="15" spans="13:27" ht="13.5" customHeight="1">
      <c r="M15" s="354" t="s">
        <v>519</v>
      </c>
      <c r="N15" s="146">
        <f t="shared" si="6"/>
        <v>8.132</v>
      </c>
      <c r="O15" s="146">
        <f t="shared" si="6"/>
        <v>8.431</v>
      </c>
      <c r="P15" s="141">
        <f t="shared" si="6"/>
        <v>1.356</v>
      </c>
      <c r="Q15" s="141">
        <f t="shared" si="6"/>
        <v>0.911</v>
      </c>
      <c r="R15" s="155">
        <v>8132</v>
      </c>
      <c r="S15" s="155">
        <v>8431</v>
      </c>
      <c r="T15" s="156">
        <v>1356</v>
      </c>
      <c r="U15" s="156">
        <v>911</v>
      </c>
      <c r="W15" s="354" t="s">
        <v>572</v>
      </c>
      <c r="X15" s="144">
        <f t="shared" si="0"/>
        <v>5.4021</v>
      </c>
      <c r="Y15" s="144">
        <f t="shared" si="1"/>
        <v>12.6235</v>
      </c>
      <c r="Z15" s="158">
        <v>54021</v>
      </c>
      <c r="AA15" s="158">
        <v>126235</v>
      </c>
    </row>
    <row r="16" spans="13:17" ht="13.5" customHeight="1">
      <c r="M16" s="145"/>
      <c r="N16" s="146"/>
      <c r="O16" s="146"/>
      <c r="P16" s="141"/>
      <c r="Q16" s="141"/>
    </row>
    <row r="24" ht="27" customHeight="1"/>
    <row r="25" spans="1:11" ht="24">
      <c r="A25" s="412" t="s">
        <v>672</v>
      </c>
      <c r="B25" s="412"/>
      <c r="C25" s="412"/>
      <c r="D25" s="412"/>
      <c r="E25" s="412"/>
      <c r="F25" s="412"/>
      <c r="G25" s="412"/>
      <c r="H25" s="412"/>
      <c r="I25" s="412"/>
      <c r="J25" s="412"/>
      <c r="K25" s="412"/>
    </row>
    <row r="26" spans="1:11" ht="16.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</row>
    <row r="27" spans="14:15" ht="13.5" customHeight="1">
      <c r="N27" s="113" t="s">
        <v>0</v>
      </c>
      <c r="O27" s="113" t="s">
        <v>1</v>
      </c>
    </row>
    <row r="28" spans="13:15" ht="13.5" customHeight="1">
      <c r="M28" s="113" t="s">
        <v>2</v>
      </c>
      <c r="N28" s="154">
        <v>3357</v>
      </c>
      <c r="O28" s="154">
        <v>3092</v>
      </c>
    </row>
    <row r="29" spans="13:15" ht="13.5" customHeight="1">
      <c r="M29" s="113" t="s">
        <v>3</v>
      </c>
      <c r="N29" s="154">
        <v>3084</v>
      </c>
      <c r="O29" s="154">
        <v>2894</v>
      </c>
    </row>
    <row r="30" spans="13:15" ht="13.5" customHeight="1">
      <c r="M30" s="113" t="s">
        <v>4</v>
      </c>
      <c r="N30" s="154">
        <v>2956</v>
      </c>
      <c r="O30" s="154">
        <v>2744</v>
      </c>
    </row>
    <row r="31" spans="13:15" ht="13.5" customHeight="1">
      <c r="M31" s="113" t="s">
        <v>5</v>
      </c>
      <c r="N31" s="154">
        <v>3094</v>
      </c>
      <c r="O31" s="154">
        <v>2808</v>
      </c>
    </row>
    <row r="32" spans="13:15" ht="13.5" customHeight="1">
      <c r="M32" s="113" t="s">
        <v>6</v>
      </c>
      <c r="N32" s="154">
        <v>4251</v>
      </c>
      <c r="O32" s="154">
        <v>3948</v>
      </c>
    </row>
    <row r="33" spans="13:15" ht="13.5" customHeight="1">
      <c r="M33" s="113" t="s">
        <v>7</v>
      </c>
      <c r="N33" s="154">
        <v>5268</v>
      </c>
      <c r="O33" s="154">
        <v>5000</v>
      </c>
    </row>
    <row r="34" spans="13:15" ht="13.5" customHeight="1">
      <c r="M34" s="113" t="s">
        <v>8</v>
      </c>
      <c r="N34" s="154">
        <v>5128</v>
      </c>
      <c r="O34" s="154">
        <v>4844</v>
      </c>
    </row>
    <row r="35" spans="13:19" ht="13.5" customHeight="1">
      <c r="M35" s="113" t="s">
        <v>9</v>
      </c>
      <c r="N35" s="154">
        <v>5561</v>
      </c>
      <c r="O35" s="154">
        <v>5144</v>
      </c>
      <c r="R35" s="37"/>
      <c r="S35" s="37"/>
    </row>
    <row r="36" spans="13:19" ht="13.5" customHeight="1">
      <c r="M36" s="113" t="s">
        <v>10</v>
      </c>
      <c r="N36" s="154">
        <v>4549</v>
      </c>
      <c r="O36" s="154">
        <v>4209</v>
      </c>
      <c r="R36" s="123"/>
      <c r="S36" s="123"/>
    </row>
    <row r="37" spans="13:19" ht="13.5" customHeight="1">
      <c r="M37" s="113" t="s">
        <v>11</v>
      </c>
      <c r="N37" s="154">
        <v>3912</v>
      </c>
      <c r="O37" s="154">
        <v>3715</v>
      </c>
      <c r="R37" s="35"/>
      <c r="S37" s="35"/>
    </row>
    <row r="38" spans="13:19" ht="13.5" customHeight="1">
      <c r="M38" s="113" t="s">
        <v>12</v>
      </c>
      <c r="N38" s="154">
        <v>3816</v>
      </c>
      <c r="O38" s="154">
        <v>3710</v>
      </c>
      <c r="R38" s="35"/>
      <c r="S38" s="35"/>
    </row>
    <row r="39" spans="13:19" ht="13.5" customHeight="1">
      <c r="M39" s="113" t="s">
        <v>13</v>
      </c>
      <c r="N39" s="154">
        <v>4604</v>
      </c>
      <c r="O39" s="154">
        <v>4272</v>
      </c>
      <c r="R39" s="35"/>
      <c r="S39" s="35"/>
    </row>
    <row r="40" spans="13:19" ht="13.5" customHeight="1">
      <c r="M40" s="113" t="s">
        <v>14</v>
      </c>
      <c r="N40" s="154">
        <v>4795</v>
      </c>
      <c r="O40" s="154">
        <v>4483</v>
      </c>
      <c r="R40" s="35"/>
      <c r="S40" s="35"/>
    </row>
    <row r="41" spans="13:19" ht="13.5" customHeight="1">
      <c r="M41" s="113" t="s">
        <v>15</v>
      </c>
      <c r="N41" s="154">
        <v>3384</v>
      </c>
      <c r="O41" s="154">
        <v>3307</v>
      </c>
      <c r="R41" s="35"/>
      <c r="S41" s="35"/>
    </row>
    <row r="42" spans="13:19" ht="13.5" customHeight="1">
      <c r="M42" s="113" t="s">
        <v>16</v>
      </c>
      <c r="N42" s="154">
        <v>2565</v>
      </c>
      <c r="O42" s="154">
        <v>2785</v>
      </c>
      <c r="R42" s="35"/>
      <c r="S42" s="35"/>
    </row>
    <row r="43" spans="13:19" ht="13.5" customHeight="1">
      <c r="M43" s="113" t="s">
        <v>17</v>
      </c>
      <c r="N43" s="154">
        <v>1905</v>
      </c>
      <c r="O43" s="154">
        <v>2401</v>
      </c>
      <c r="R43" s="35"/>
      <c r="S43" s="35"/>
    </row>
    <row r="44" spans="13:19" ht="13.5" customHeight="1">
      <c r="M44" s="113" t="s">
        <v>18</v>
      </c>
      <c r="N44" s="154">
        <v>1238</v>
      </c>
      <c r="O44" s="154">
        <v>2112</v>
      </c>
      <c r="R44" s="35"/>
      <c r="S44" s="35"/>
    </row>
    <row r="45" spans="13:19" ht="13.5" customHeight="1">
      <c r="M45" s="113" t="s">
        <v>19</v>
      </c>
      <c r="N45" s="154">
        <v>554</v>
      </c>
      <c r="O45" s="154">
        <v>1354</v>
      </c>
      <c r="R45" s="35"/>
      <c r="S45" s="35"/>
    </row>
    <row r="46" spans="13:19" ht="13.5" customHeight="1">
      <c r="M46" s="113" t="s">
        <v>20</v>
      </c>
      <c r="N46" s="154">
        <v>246</v>
      </c>
      <c r="O46" s="154">
        <v>823</v>
      </c>
      <c r="R46" s="35"/>
      <c r="S46" s="35"/>
    </row>
    <row r="47" spans="18:19" ht="13.5" customHeight="1">
      <c r="R47" s="35"/>
      <c r="S47" s="35"/>
    </row>
    <row r="48" spans="18:19" ht="13.5" customHeight="1">
      <c r="R48" s="35"/>
      <c r="S48" s="35"/>
    </row>
    <row r="49" spans="18:19" ht="13.5" customHeight="1">
      <c r="R49" s="35"/>
      <c r="S49" s="35"/>
    </row>
    <row r="50" spans="18:19" ht="13.5" customHeight="1">
      <c r="R50" s="35"/>
      <c r="S50" s="35"/>
    </row>
    <row r="51" spans="18:19" ht="13.5" customHeight="1">
      <c r="R51" s="35"/>
      <c r="S51" s="35"/>
    </row>
    <row r="52" spans="18:19" ht="13.5" customHeight="1">
      <c r="R52" s="35"/>
      <c r="S52" s="35"/>
    </row>
    <row r="53" spans="18:19" ht="13.5" customHeight="1">
      <c r="R53" s="35"/>
      <c r="S53" s="35"/>
    </row>
    <row r="54" spans="18:19" ht="13.5" customHeight="1">
      <c r="R54" s="35"/>
      <c r="S54" s="35"/>
    </row>
    <row r="55" spans="18:19" ht="13.5" customHeight="1">
      <c r="R55" s="35"/>
      <c r="S55" s="35"/>
    </row>
  </sheetData>
  <sheetProtection/>
  <mergeCells count="4">
    <mergeCell ref="A25:K25"/>
    <mergeCell ref="A1:E1"/>
    <mergeCell ref="G1:K1"/>
    <mergeCell ref="G2:K2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2"/>
  <headerFooter alignWithMargins="0">
    <oddFooter>&amp;C&amp;12-16-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I1"/>
    </sheetView>
  </sheetViews>
  <sheetFormatPr defaultColWidth="9.00390625" defaultRowHeight="13.5"/>
  <cols>
    <col min="1" max="4" width="9.00390625" style="365" customWidth="1"/>
    <col min="5" max="5" width="15.125" style="365" customWidth="1"/>
    <col min="6" max="16384" width="9.00390625" style="365" customWidth="1"/>
  </cols>
  <sheetData>
    <row r="1" spans="1:9" ht="24">
      <c r="A1" s="416" t="s">
        <v>521</v>
      </c>
      <c r="B1" s="416"/>
      <c r="C1" s="416"/>
      <c r="D1" s="416"/>
      <c r="E1" s="416"/>
      <c r="F1" s="416"/>
      <c r="G1" s="416"/>
      <c r="H1" s="416"/>
      <c r="I1" s="416"/>
    </row>
    <row r="2" spans="1:9" s="128" customFormat="1" ht="16.5" customHeight="1">
      <c r="A2" s="415" t="s">
        <v>264</v>
      </c>
      <c r="B2" s="415"/>
      <c r="C2" s="415"/>
      <c r="D2" s="415"/>
      <c r="E2" s="415"/>
      <c r="F2" s="415"/>
      <c r="G2" s="415"/>
      <c r="H2" s="415"/>
      <c r="I2" s="415"/>
    </row>
    <row r="3" spans="1:9" ht="14.25">
      <c r="A3" s="366"/>
      <c r="B3" s="366"/>
      <c r="C3" s="366"/>
      <c r="D3" s="366"/>
      <c r="E3" s="366"/>
      <c r="F3" s="160"/>
      <c r="G3" s="160"/>
      <c r="H3" s="160"/>
      <c r="I3" s="160"/>
    </row>
    <row r="4" spans="1:9" ht="14.25">
      <c r="A4" s="366"/>
      <c r="B4" s="366"/>
      <c r="C4" s="366"/>
      <c r="D4" s="366"/>
      <c r="E4" s="366"/>
      <c r="F4" s="160"/>
      <c r="G4" s="160"/>
      <c r="H4" s="160"/>
      <c r="I4" s="160"/>
    </row>
    <row r="5" spans="6:9" ht="14.25">
      <c r="F5" s="367"/>
      <c r="G5" s="367"/>
      <c r="H5" s="367"/>
      <c r="I5" s="367"/>
    </row>
    <row r="6" spans="6:9" ht="14.25">
      <c r="F6" s="367"/>
      <c r="G6" s="367"/>
      <c r="H6" s="367"/>
      <c r="I6" s="367"/>
    </row>
    <row r="7" spans="6:9" ht="14.25">
      <c r="F7" s="367"/>
      <c r="G7" s="367"/>
      <c r="H7" s="367"/>
      <c r="I7" s="367"/>
    </row>
    <row r="8" spans="6:9" ht="14.25">
      <c r="F8" s="367"/>
      <c r="G8" s="367"/>
      <c r="H8" s="367"/>
      <c r="I8" s="367"/>
    </row>
    <row r="9" spans="6:9" ht="14.25">
      <c r="F9" s="367"/>
      <c r="G9" s="367"/>
      <c r="H9" s="367"/>
      <c r="I9" s="367"/>
    </row>
    <row r="10" spans="6:9" ht="14.25">
      <c r="F10" s="367"/>
      <c r="G10" s="367"/>
      <c r="H10" s="367"/>
      <c r="I10" s="367"/>
    </row>
    <row r="11" spans="6:9" ht="14.25">
      <c r="F11" s="367"/>
      <c r="G11" s="160"/>
      <c r="H11" s="160"/>
      <c r="I11" s="367"/>
    </row>
    <row r="12" spans="6:9" ht="14.25">
      <c r="F12" s="367"/>
      <c r="G12" s="367"/>
      <c r="H12" s="367"/>
      <c r="I12" s="367"/>
    </row>
    <row r="13" spans="6:9" ht="14.25">
      <c r="F13" s="367"/>
      <c r="G13" s="161"/>
      <c r="H13" s="161"/>
      <c r="I13" s="367"/>
    </row>
  </sheetData>
  <sheetProtection/>
  <mergeCells count="2">
    <mergeCell ref="A2:I2"/>
    <mergeCell ref="A1:I1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2"/>
  <headerFooter alignWithMargins="0">
    <oddFooter>&amp;C&amp;12-17-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A1" sqref="A1:I1"/>
    </sheetView>
  </sheetViews>
  <sheetFormatPr defaultColWidth="9.00390625" defaultRowHeight="13.5"/>
  <cols>
    <col min="1" max="1" width="5.00390625" style="9" customWidth="1"/>
    <col min="2" max="2" width="4.125" style="9" bestFit="1" customWidth="1"/>
    <col min="3" max="9" width="11.125" style="9" customWidth="1"/>
    <col min="10" max="16384" width="9.00390625" style="9" customWidth="1"/>
  </cols>
  <sheetData>
    <row r="1" spans="1:9" s="178" customFormat="1" ht="24" customHeight="1">
      <c r="A1" s="412" t="s">
        <v>32</v>
      </c>
      <c r="B1" s="412"/>
      <c r="C1" s="412"/>
      <c r="D1" s="412"/>
      <c r="E1" s="412"/>
      <c r="F1" s="412"/>
      <c r="G1" s="412"/>
      <c r="H1" s="412"/>
      <c r="I1" s="412"/>
    </row>
    <row r="2" ht="9" customHeight="1"/>
    <row r="3" spans="1:9" ht="16.5" customHeight="1">
      <c r="A3" s="113"/>
      <c r="B3" s="113"/>
      <c r="C3" s="113"/>
      <c r="D3" s="113"/>
      <c r="E3" s="113"/>
      <c r="F3" s="113"/>
      <c r="G3" s="113"/>
      <c r="I3" s="162" t="s">
        <v>531</v>
      </c>
    </row>
    <row r="4" spans="1:9" ht="13.5" customHeight="1">
      <c r="A4" s="417" t="s">
        <v>524</v>
      </c>
      <c r="B4" s="418"/>
      <c r="C4" s="423" t="s">
        <v>33</v>
      </c>
      <c r="D4" s="423"/>
      <c r="E4" s="423"/>
      <c r="F4" s="423"/>
      <c r="G4" s="423"/>
      <c r="H4" s="423"/>
      <c r="I4" s="424"/>
    </row>
    <row r="5" spans="1:9" ht="13.5" customHeight="1">
      <c r="A5" s="419"/>
      <c r="B5" s="420"/>
      <c r="C5" s="425" t="s">
        <v>34</v>
      </c>
      <c r="D5" s="426" t="s">
        <v>35</v>
      </c>
      <c r="E5" s="426"/>
      <c r="F5" s="426"/>
      <c r="G5" s="10" t="s">
        <v>36</v>
      </c>
      <c r="H5" s="10" t="s">
        <v>37</v>
      </c>
      <c r="I5" s="427" t="s">
        <v>38</v>
      </c>
    </row>
    <row r="6" spans="1:9" ht="13.5" customHeight="1">
      <c r="A6" s="421"/>
      <c r="B6" s="422"/>
      <c r="C6" s="423"/>
      <c r="D6" s="203" t="s">
        <v>39</v>
      </c>
      <c r="E6" s="11" t="s">
        <v>40</v>
      </c>
      <c r="F6" s="11" t="s">
        <v>41</v>
      </c>
      <c r="G6" s="11" t="s">
        <v>42</v>
      </c>
      <c r="H6" s="11" t="s">
        <v>43</v>
      </c>
      <c r="I6" s="428"/>
    </row>
    <row r="7" spans="1:9" ht="4.5" customHeight="1">
      <c r="A7" s="1"/>
      <c r="B7" s="187"/>
      <c r="C7" s="188"/>
      <c r="D7" s="199"/>
      <c r="E7" s="188"/>
      <c r="F7" s="188"/>
      <c r="G7" s="188"/>
      <c r="H7" s="188"/>
      <c r="I7" s="189"/>
    </row>
    <row r="8" spans="1:9" ht="10.5" customHeight="1">
      <c r="A8" s="173" t="s">
        <v>44</v>
      </c>
      <c r="B8" s="167">
        <v>29</v>
      </c>
      <c r="C8" s="168">
        <v>8869</v>
      </c>
      <c r="D8" s="200">
        <v>45075</v>
      </c>
      <c r="E8" s="168">
        <v>21841</v>
      </c>
      <c r="F8" s="168">
        <v>23234</v>
      </c>
      <c r="G8" s="169">
        <f>ROUND(E8/F8,3)*100</f>
        <v>94</v>
      </c>
      <c r="H8" s="169">
        <f>ROUND(D8/C8,1)</f>
        <v>5.1</v>
      </c>
      <c r="I8" s="170">
        <v>100</v>
      </c>
    </row>
    <row r="9" spans="1:9" s="182" customFormat="1" ht="10.5" customHeight="1">
      <c r="A9" s="190"/>
      <c r="B9" s="167" t="s">
        <v>510</v>
      </c>
      <c r="C9" s="171"/>
      <c r="D9" s="201"/>
      <c r="E9" s="171"/>
      <c r="F9" s="171"/>
      <c r="G9" s="171"/>
      <c r="H9" s="171"/>
      <c r="I9" s="172"/>
    </row>
    <row r="10" spans="1:9" s="182" customFormat="1" ht="10.5" customHeight="1">
      <c r="A10" s="173" t="s">
        <v>510</v>
      </c>
      <c r="B10" s="167">
        <v>30</v>
      </c>
      <c r="C10" s="168">
        <v>8723</v>
      </c>
      <c r="D10" s="200">
        <v>45708</v>
      </c>
      <c r="E10" s="168">
        <v>22126</v>
      </c>
      <c r="F10" s="168">
        <v>23582</v>
      </c>
      <c r="G10" s="169">
        <f>ROUND(E10/F10,3)*100</f>
        <v>93.8</v>
      </c>
      <c r="H10" s="169">
        <f>ROUND(D10/C10,1)</f>
        <v>5.2</v>
      </c>
      <c r="I10" s="170">
        <f>ROUND(D10/$D$8,3)*100</f>
        <v>101.4</v>
      </c>
    </row>
    <row r="11" spans="1:9" s="182" customFormat="1" ht="10.5" customHeight="1">
      <c r="A11" s="190"/>
      <c r="B11" s="167"/>
      <c r="C11" s="171"/>
      <c r="D11" s="201"/>
      <c r="E11" s="171"/>
      <c r="F11" s="171"/>
      <c r="G11" s="171"/>
      <c r="H11" s="171"/>
      <c r="I11" s="172"/>
    </row>
    <row r="12" spans="1:9" ht="10.5" customHeight="1">
      <c r="A12" s="173" t="s">
        <v>510</v>
      </c>
      <c r="B12" s="167">
        <v>35</v>
      </c>
      <c r="C12" s="168">
        <v>9028</v>
      </c>
      <c r="D12" s="200">
        <v>45736</v>
      </c>
      <c r="E12" s="168">
        <v>22073</v>
      </c>
      <c r="F12" s="168">
        <v>23663</v>
      </c>
      <c r="G12" s="169">
        <f>ROUND(E12/F12,3)*100</f>
        <v>93.30000000000001</v>
      </c>
      <c r="H12" s="169">
        <f>ROUND(D12/C12,1)</f>
        <v>5.1</v>
      </c>
      <c r="I12" s="170">
        <f>ROUND(D12/$D$8,3)*100</f>
        <v>101.49999999999999</v>
      </c>
    </row>
    <row r="13" spans="1:9" s="182" customFormat="1" ht="10.5" customHeight="1">
      <c r="A13" s="190"/>
      <c r="B13" s="167"/>
      <c r="C13" s="171"/>
      <c r="D13" s="201"/>
      <c r="E13" s="171"/>
      <c r="F13" s="171"/>
      <c r="G13" s="171"/>
      <c r="H13" s="171"/>
      <c r="I13" s="172"/>
    </row>
    <row r="14" spans="1:9" ht="10.5" customHeight="1">
      <c r="A14" s="173" t="s">
        <v>510</v>
      </c>
      <c r="B14" s="167">
        <v>40</v>
      </c>
      <c r="C14" s="168">
        <v>9363</v>
      </c>
      <c r="D14" s="200">
        <v>43966</v>
      </c>
      <c r="E14" s="168">
        <v>21140</v>
      </c>
      <c r="F14" s="168">
        <v>22826</v>
      </c>
      <c r="G14" s="169">
        <f>ROUND(E14/F14,3)*100</f>
        <v>92.60000000000001</v>
      </c>
      <c r="H14" s="169">
        <f>ROUND(D14/C14,1)</f>
        <v>4.7</v>
      </c>
      <c r="I14" s="170">
        <f>ROUND(D14/$D$8,3)*100</f>
        <v>97.5</v>
      </c>
    </row>
    <row r="15" spans="1:9" s="182" customFormat="1" ht="10.5" customHeight="1">
      <c r="A15" s="190"/>
      <c r="B15" s="167"/>
      <c r="C15" s="171"/>
      <c r="D15" s="201"/>
      <c r="E15" s="171"/>
      <c r="F15" s="171"/>
      <c r="G15" s="171"/>
      <c r="H15" s="171"/>
      <c r="I15" s="172"/>
    </row>
    <row r="16" spans="1:9" ht="10.5" customHeight="1">
      <c r="A16" s="173" t="s">
        <v>510</v>
      </c>
      <c r="B16" s="167">
        <v>45</v>
      </c>
      <c r="C16" s="168">
        <v>10729</v>
      </c>
      <c r="D16" s="200">
        <v>43983</v>
      </c>
      <c r="E16" s="168">
        <v>21279</v>
      </c>
      <c r="F16" s="168">
        <v>22704</v>
      </c>
      <c r="G16" s="169">
        <f>ROUND(E16/F16,3)*100</f>
        <v>93.7</v>
      </c>
      <c r="H16" s="169">
        <f>ROUND(D16/C16,1)</f>
        <v>4.1</v>
      </c>
      <c r="I16" s="170">
        <f>ROUND(D16/$D$8,3)*100</f>
        <v>97.6</v>
      </c>
    </row>
    <row r="17" spans="1:9" s="182" customFormat="1" ht="10.5" customHeight="1">
      <c r="A17" s="190"/>
      <c r="B17" s="167"/>
      <c r="C17" s="171"/>
      <c r="D17" s="201"/>
      <c r="E17" s="171"/>
      <c r="F17" s="171"/>
      <c r="G17" s="171"/>
      <c r="H17" s="171"/>
      <c r="I17" s="172"/>
    </row>
    <row r="18" spans="1:9" ht="10.5" customHeight="1">
      <c r="A18" s="173" t="s">
        <v>510</v>
      </c>
      <c r="B18" s="167">
        <v>50</v>
      </c>
      <c r="C18" s="168">
        <v>13672</v>
      </c>
      <c r="D18" s="200">
        <v>50691</v>
      </c>
      <c r="E18" s="168">
        <v>25117</v>
      </c>
      <c r="F18" s="168">
        <v>25574</v>
      </c>
      <c r="G18" s="169">
        <f>ROUND(E18/F18,3)*100</f>
        <v>98.2</v>
      </c>
      <c r="H18" s="169">
        <f>ROUND(D18/C18,1)</f>
        <v>3.7</v>
      </c>
      <c r="I18" s="170">
        <f>ROUND(D18/$D$8,3)*100</f>
        <v>112.5</v>
      </c>
    </row>
    <row r="19" spans="1:9" s="183" customFormat="1" ht="10.5" customHeight="1">
      <c r="A19" s="191"/>
      <c r="B19" s="192"/>
      <c r="C19" s="171">
        <v>-1849</v>
      </c>
      <c r="D19" s="201">
        <v>-5808</v>
      </c>
      <c r="E19" s="171">
        <v>-2968</v>
      </c>
      <c r="F19" s="171">
        <v>-2840</v>
      </c>
      <c r="G19" s="171"/>
      <c r="H19" s="171"/>
      <c r="I19" s="172"/>
    </row>
    <row r="20" spans="1:9" ht="10.5" customHeight="1">
      <c r="A20" s="173" t="s">
        <v>510</v>
      </c>
      <c r="B20" s="167">
        <v>55</v>
      </c>
      <c r="C20" s="168">
        <v>22173</v>
      </c>
      <c r="D20" s="200">
        <v>67038</v>
      </c>
      <c r="E20" s="168">
        <v>34497</v>
      </c>
      <c r="F20" s="168">
        <v>32541</v>
      </c>
      <c r="G20" s="169">
        <f>ROUND(E20/F20,3)*100</f>
        <v>106</v>
      </c>
      <c r="H20" s="169">
        <f>ROUND(D20/C20,1)</f>
        <v>3</v>
      </c>
      <c r="I20" s="170">
        <f>ROUND(D20/$D$8,3)*100</f>
        <v>148.70000000000002</v>
      </c>
    </row>
    <row r="21" spans="1:9" s="183" customFormat="1" ht="10.5" customHeight="1">
      <c r="A21" s="191"/>
      <c r="B21" s="192"/>
      <c r="C21" s="171">
        <v>-8051</v>
      </c>
      <c r="D21" s="201">
        <v>-20901</v>
      </c>
      <c r="E21" s="171">
        <v>-10943</v>
      </c>
      <c r="F21" s="171">
        <v>-9958</v>
      </c>
      <c r="G21" s="171"/>
      <c r="H21" s="171"/>
      <c r="I21" s="172"/>
    </row>
    <row r="22" spans="1:9" ht="10.5" customHeight="1">
      <c r="A22" s="173" t="s">
        <v>510</v>
      </c>
      <c r="B22" s="167">
        <v>60</v>
      </c>
      <c r="C22" s="168">
        <v>24853</v>
      </c>
      <c r="D22" s="200">
        <v>75562</v>
      </c>
      <c r="E22" s="168">
        <v>38577</v>
      </c>
      <c r="F22" s="168">
        <v>36985</v>
      </c>
      <c r="G22" s="169">
        <f>ROUND(E22/F22,3)*100</f>
        <v>104.3</v>
      </c>
      <c r="H22" s="169">
        <f>ROUND(D22/C22,1)</f>
        <v>3</v>
      </c>
      <c r="I22" s="170">
        <f>ROUND(D22/$D$8,3)*100</f>
        <v>167.6</v>
      </c>
    </row>
    <row r="23" spans="1:9" s="183" customFormat="1" ht="10.5" customHeight="1">
      <c r="A23" s="191"/>
      <c r="B23" s="192"/>
      <c r="C23" s="171">
        <v>-10017</v>
      </c>
      <c r="D23" s="201">
        <v>-28954</v>
      </c>
      <c r="E23" s="171">
        <v>-14741</v>
      </c>
      <c r="F23" s="171">
        <v>-14213</v>
      </c>
      <c r="G23" s="171"/>
      <c r="H23" s="171"/>
      <c r="I23" s="172"/>
    </row>
    <row r="24" spans="1:9" ht="10.5" customHeight="1">
      <c r="A24" s="173" t="s">
        <v>510</v>
      </c>
      <c r="B24" s="167">
        <v>61</v>
      </c>
      <c r="C24" s="168">
        <v>25374</v>
      </c>
      <c r="D24" s="200">
        <v>76447</v>
      </c>
      <c r="E24" s="168">
        <v>39014</v>
      </c>
      <c r="F24" s="168">
        <v>37433</v>
      </c>
      <c r="G24" s="169">
        <f>ROUND(E24/F24,3)*100</f>
        <v>104.2</v>
      </c>
      <c r="H24" s="169">
        <f>ROUND(D24/C24,1)</f>
        <v>3</v>
      </c>
      <c r="I24" s="170">
        <f>ROUND(D24/$D$8,3)*100</f>
        <v>169.6</v>
      </c>
    </row>
    <row r="25" spans="1:9" s="183" customFormat="1" ht="10.5" customHeight="1">
      <c r="A25" s="191"/>
      <c r="B25" s="192"/>
      <c r="C25" s="171">
        <v>-10317</v>
      </c>
      <c r="D25" s="201">
        <v>-29713</v>
      </c>
      <c r="E25" s="171">
        <v>-15132</v>
      </c>
      <c r="F25" s="171">
        <v>-14581</v>
      </c>
      <c r="G25" s="171"/>
      <c r="H25" s="171"/>
      <c r="I25" s="172"/>
    </row>
    <row r="26" spans="1:9" ht="10.5" customHeight="1">
      <c r="A26" s="173" t="s">
        <v>510</v>
      </c>
      <c r="B26" s="167">
        <v>62</v>
      </c>
      <c r="C26" s="168">
        <v>26073</v>
      </c>
      <c r="D26" s="200">
        <v>77923</v>
      </c>
      <c r="E26" s="168">
        <v>39642</v>
      </c>
      <c r="F26" s="168">
        <v>38281</v>
      </c>
      <c r="G26" s="169">
        <f>ROUND(E26/F26,3)*100</f>
        <v>103.60000000000001</v>
      </c>
      <c r="H26" s="169">
        <f>ROUND(D26/C26,1)</f>
        <v>3</v>
      </c>
      <c r="I26" s="170">
        <f>ROUND(D26/$D$8,3)*100</f>
        <v>172.9</v>
      </c>
    </row>
    <row r="27" spans="1:9" s="183" customFormat="1" ht="10.5" customHeight="1">
      <c r="A27" s="191"/>
      <c r="B27" s="192"/>
      <c r="C27" s="171">
        <v>-10803</v>
      </c>
      <c r="D27" s="201">
        <v>-30758</v>
      </c>
      <c r="E27" s="171">
        <v>-15572</v>
      </c>
      <c r="F27" s="171">
        <v>-15186</v>
      </c>
      <c r="G27" s="171"/>
      <c r="H27" s="171"/>
      <c r="I27" s="172"/>
    </row>
    <row r="28" spans="1:9" ht="10.5" customHeight="1">
      <c r="A28" s="173" t="s">
        <v>510</v>
      </c>
      <c r="B28" s="167">
        <v>63</v>
      </c>
      <c r="C28" s="168">
        <v>26783</v>
      </c>
      <c r="D28" s="200">
        <v>79505</v>
      </c>
      <c r="E28" s="168">
        <v>40401</v>
      </c>
      <c r="F28" s="168">
        <v>39104</v>
      </c>
      <c r="G28" s="169">
        <f>ROUND(E28/F28,3)*100</f>
        <v>103.3</v>
      </c>
      <c r="H28" s="169">
        <f>ROUND(D28/C28,1)</f>
        <v>3</v>
      </c>
      <c r="I28" s="170">
        <f>ROUND(D28/$D$8,3)*100</f>
        <v>176.4</v>
      </c>
    </row>
    <row r="29" spans="1:9" s="183" customFormat="1" ht="10.5" customHeight="1">
      <c r="A29" s="191"/>
      <c r="B29" s="192"/>
      <c r="C29" s="171">
        <v>-11115</v>
      </c>
      <c r="D29" s="201">
        <v>-31731</v>
      </c>
      <c r="E29" s="171">
        <v>-16095</v>
      </c>
      <c r="F29" s="171">
        <v>-15636</v>
      </c>
      <c r="G29" s="171"/>
      <c r="H29" s="171"/>
      <c r="I29" s="172"/>
    </row>
    <row r="30" spans="1:9" ht="10.5" customHeight="1">
      <c r="A30" s="173" t="s">
        <v>45</v>
      </c>
      <c r="B30" s="167" t="s">
        <v>46</v>
      </c>
      <c r="C30" s="168">
        <v>28167</v>
      </c>
      <c r="D30" s="200">
        <v>82311</v>
      </c>
      <c r="E30" s="168">
        <v>41905</v>
      </c>
      <c r="F30" s="168">
        <v>40406</v>
      </c>
      <c r="G30" s="169">
        <f>ROUND(E30/F30,3)*100</f>
        <v>103.69999999999999</v>
      </c>
      <c r="H30" s="169">
        <f>ROUND(D30/C30,1)</f>
        <v>2.9</v>
      </c>
      <c r="I30" s="170">
        <f>ROUND(D30/$D$8,3)*100</f>
        <v>182.6</v>
      </c>
    </row>
    <row r="31" spans="1:9" s="183" customFormat="1" ht="10.5" customHeight="1">
      <c r="A31" s="191"/>
      <c r="B31" s="192"/>
      <c r="C31" s="171">
        <v>-11842</v>
      </c>
      <c r="D31" s="201">
        <v>-33257</v>
      </c>
      <c r="E31" s="171">
        <v>-16838</v>
      </c>
      <c r="F31" s="171">
        <v>-16419</v>
      </c>
      <c r="G31" s="171"/>
      <c r="H31" s="171"/>
      <c r="I31" s="172"/>
    </row>
    <row r="32" spans="1:9" ht="10.5" customHeight="1">
      <c r="A32" s="1"/>
      <c r="B32" s="167">
        <v>2</v>
      </c>
      <c r="C32" s="168">
        <v>29082</v>
      </c>
      <c r="D32" s="200">
        <v>84189</v>
      </c>
      <c r="E32" s="168">
        <v>42965</v>
      </c>
      <c r="F32" s="168">
        <v>41224</v>
      </c>
      <c r="G32" s="169">
        <f>ROUND(E32/F32,3)*100</f>
        <v>104.2</v>
      </c>
      <c r="H32" s="169">
        <f>ROUND(D32/C32,1)</f>
        <v>2.9</v>
      </c>
      <c r="I32" s="170">
        <f>ROUND(D32/$D$8,3)*100</f>
        <v>186.8</v>
      </c>
    </row>
    <row r="33" spans="1:9" s="183" customFormat="1" ht="10.5" customHeight="1">
      <c r="A33" s="191"/>
      <c r="B33" s="192"/>
      <c r="C33" s="171">
        <v>-11950</v>
      </c>
      <c r="D33" s="201">
        <v>-33443</v>
      </c>
      <c r="E33" s="171">
        <v>-16995</v>
      </c>
      <c r="F33" s="171">
        <v>-16448</v>
      </c>
      <c r="G33" s="171"/>
      <c r="H33" s="171"/>
      <c r="I33" s="172"/>
    </row>
    <row r="34" spans="1:9" ht="10.5" customHeight="1">
      <c r="A34" s="173" t="s">
        <v>510</v>
      </c>
      <c r="B34" s="167">
        <v>3</v>
      </c>
      <c r="C34" s="168">
        <v>30184</v>
      </c>
      <c r="D34" s="200">
        <v>85676</v>
      </c>
      <c r="E34" s="168">
        <v>43792</v>
      </c>
      <c r="F34" s="168">
        <v>41884</v>
      </c>
      <c r="G34" s="169">
        <f>ROUND(E34/F34,3)*100</f>
        <v>104.60000000000001</v>
      </c>
      <c r="H34" s="169">
        <f>ROUND(D34/C34,1)</f>
        <v>2.8</v>
      </c>
      <c r="I34" s="170">
        <f>ROUND(D34/$D$8,3)*100</f>
        <v>190.1</v>
      </c>
    </row>
    <row r="35" spans="1:9" s="183" customFormat="1" ht="10.5" customHeight="1">
      <c r="A35" s="191" t="s">
        <v>510</v>
      </c>
      <c r="B35" s="192"/>
      <c r="C35" s="171">
        <v>-12374</v>
      </c>
      <c r="D35" s="201">
        <v>-33847</v>
      </c>
      <c r="E35" s="171">
        <v>-17183</v>
      </c>
      <c r="F35" s="171">
        <v>-16664</v>
      </c>
      <c r="G35" s="171"/>
      <c r="H35" s="171"/>
      <c r="I35" s="172"/>
    </row>
    <row r="36" spans="1:9" ht="10.5" customHeight="1">
      <c r="A36" s="173" t="s">
        <v>510</v>
      </c>
      <c r="B36" s="167">
        <v>4</v>
      </c>
      <c r="C36" s="168">
        <v>31424</v>
      </c>
      <c r="D36" s="200">
        <v>87316</v>
      </c>
      <c r="E36" s="168">
        <v>44720</v>
      </c>
      <c r="F36" s="168">
        <v>42596</v>
      </c>
      <c r="G36" s="169">
        <f>ROUND(E36/F36,3)*100</f>
        <v>105</v>
      </c>
      <c r="H36" s="169">
        <f>ROUND(D36/C36,1)</f>
        <v>2.8</v>
      </c>
      <c r="I36" s="170">
        <f>ROUND(D36/$D$8,3)*100</f>
        <v>193.70000000000002</v>
      </c>
    </row>
    <row r="37" spans="1:9" s="183" customFormat="1" ht="10.5" customHeight="1">
      <c r="A37" s="191"/>
      <c r="B37" s="192"/>
      <c r="C37" s="171">
        <v>-13030</v>
      </c>
      <c r="D37" s="201">
        <v>-34678</v>
      </c>
      <c r="E37" s="171">
        <v>-17604</v>
      </c>
      <c r="F37" s="171">
        <v>-17074</v>
      </c>
      <c r="G37" s="171"/>
      <c r="H37" s="171"/>
      <c r="I37" s="172"/>
    </row>
    <row r="38" spans="1:9" ht="10.5" customHeight="1">
      <c r="A38" s="173" t="s">
        <v>510</v>
      </c>
      <c r="B38" s="167">
        <v>5</v>
      </c>
      <c r="C38" s="168">
        <v>32709</v>
      </c>
      <c r="D38" s="200">
        <v>88864</v>
      </c>
      <c r="E38" s="168">
        <v>45495</v>
      </c>
      <c r="F38" s="168">
        <v>43369</v>
      </c>
      <c r="G38" s="169">
        <f>ROUND(E38/F38,3)*100</f>
        <v>104.89999999999999</v>
      </c>
      <c r="H38" s="169">
        <f>ROUND(D38/C38,1)</f>
        <v>2.7</v>
      </c>
      <c r="I38" s="170">
        <f>ROUND(D38/$D$8,3)*100</f>
        <v>197.10000000000002</v>
      </c>
    </row>
    <row r="39" spans="1:9" s="183" customFormat="1" ht="10.5" customHeight="1">
      <c r="A39" s="191"/>
      <c r="B39" s="192"/>
      <c r="C39" s="171">
        <v>-13620</v>
      </c>
      <c r="D39" s="201">
        <v>-35248</v>
      </c>
      <c r="E39" s="171">
        <v>-17899</v>
      </c>
      <c r="F39" s="171">
        <v>-17349</v>
      </c>
      <c r="G39" s="171"/>
      <c r="H39" s="171"/>
      <c r="I39" s="172"/>
    </row>
    <row r="40" spans="1:9" ht="10.5" customHeight="1">
      <c r="A40" s="173" t="s">
        <v>510</v>
      </c>
      <c r="B40" s="167">
        <v>6</v>
      </c>
      <c r="C40" s="168">
        <v>33324</v>
      </c>
      <c r="D40" s="200">
        <v>89748</v>
      </c>
      <c r="E40" s="168">
        <v>45903</v>
      </c>
      <c r="F40" s="168">
        <v>43845</v>
      </c>
      <c r="G40" s="169">
        <f>ROUND(E40/F40,3)*100</f>
        <v>104.69999999999999</v>
      </c>
      <c r="H40" s="169">
        <f>ROUND(D40/C40,1)</f>
        <v>2.7</v>
      </c>
      <c r="I40" s="170">
        <f>ROUND(D40/$D$8,3)*100</f>
        <v>199.10000000000002</v>
      </c>
    </row>
    <row r="41" spans="1:9" s="183" customFormat="1" ht="10.5" customHeight="1">
      <c r="A41" s="191"/>
      <c r="B41" s="192"/>
      <c r="C41" s="171">
        <v>-13280</v>
      </c>
      <c r="D41" s="201">
        <v>-34903</v>
      </c>
      <c r="E41" s="171">
        <v>-17606</v>
      </c>
      <c r="F41" s="171">
        <v>-17297</v>
      </c>
      <c r="G41" s="171"/>
      <c r="H41" s="171"/>
      <c r="I41" s="172"/>
    </row>
    <row r="42" spans="1:9" ht="10.5" customHeight="1">
      <c r="A42" s="173" t="s">
        <v>510</v>
      </c>
      <c r="B42" s="167">
        <v>7</v>
      </c>
      <c r="C42" s="168">
        <v>33626</v>
      </c>
      <c r="D42" s="200">
        <v>89842</v>
      </c>
      <c r="E42" s="168">
        <v>46012</v>
      </c>
      <c r="F42" s="168">
        <v>43830</v>
      </c>
      <c r="G42" s="169">
        <f>ROUND(E42/F42,3)*100</f>
        <v>105</v>
      </c>
      <c r="H42" s="169">
        <f>ROUND(D42/C42,1)</f>
        <v>2.7</v>
      </c>
      <c r="I42" s="170">
        <f>ROUND(D42/$D$8,3)*100</f>
        <v>199.3</v>
      </c>
    </row>
    <row r="43" spans="1:9" s="183" customFormat="1" ht="10.5" customHeight="1">
      <c r="A43" s="191"/>
      <c r="B43" s="192"/>
      <c r="C43" s="171">
        <v>-13076</v>
      </c>
      <c r="D43" s="201">
        <v>-34413</v>
      </c>
      <c r="E43" s="171">
        <v>-17354</v>
      </c>
      <c r="F43" s="171">
        <v>-17059</v>
      </c>
      <c r="G43" s="171"/>
      <c r="H43" s="171"/>
      <c r="I43" s="172"/>
    </row>
    <row r="44" spans="1:9" ht="10.5" customHeight="1">
      <c r="A44" s="173" t="s">
        <v>510</v>
      </c>
      <c r="B44" s="167">
        <v>8</v>
      </c>
      <c r="C44" s="168">
        <v>34035</v>
      </c>
      <c r="D44" s="200">
        <v>90528</v>
      </c>
      <c r="E44" s="168">
        <v>46222</v>
      </c>
      <c r="F44" s="168">
        <v>44306</v>
      </c>
      <c r="G44" s="169">
        <f>ROUND(E44/F44,3)*100</f>
        <v>104.3</v>
      </c>
      <c r="H44" s="169">
        <f>ROUND(D44/C44,1)</f>
        <v>2.7</v>
      </c>
      <c r="I44" s="170">
        <f>ROUND(D44/$D$8,3)*100</f>
        <v>200.8</v>
      </c>
    </row>
    <row r="45" spans="1:9" s="183" customFormat="1" ht="10.5" customHeight="1">
      <c r="A45" s="191"/>
      <c r="B45" s="192"/>
      <c r="C45" s="171">
        <v>-12888</v>
      </c>
      <c r="D45" s="201">
        <v>-34066</v>
      </c>
      <c r="E45" s="171">
        <v>-17079</v>
      </c>
      <c r="F45" s="171">
        <v>-16987</v>
      </c>
      <c r="G45" s="171"/>
      <c r="H45" s="171"/>
      <c r="I45" s="172"/>
    </row>
    <row r="46" spans="1:9" ht="10.5" customHeight="1">
      <c r="A46" s="173" t="s">
        <v>510</v>
      </c>
      <c r="B46" s="167">
        <v>9</v>
      </c>
      <c r="C46" s="168">
        <v>34699</v>
      </c>
      <c r="D46" s="200">
        <v>91192</v>
      </c>
      <c r="E46" s="168">
        <v>46455</v>
      </c>
      <c r="F46" s="168">
        <v>44737</v>
      </c>
      <c r="G46" s="169">
        <f>ROUND(E46/F46,3)*100</f>
        <v>103.8</v>
      </c>
      <c r="H46" s="169">
        <f>ROUND(D46/C46,1)</f>
        <v>2.6</v>
      </c>
      <c r="I46" s="170">
        <f>ROUND(D46/$D$8,3)*100</f>
        <v>202.3</v>
      </c>
    </row>
    <row r="47" spans="1:9" s="183" customFormat="1" ht="10.5" customHeight="1">
      <c r="A47" s="191"/>
      <c r="B47" s="192"/>
      <c r="C47" s="171">
        <v>-12908</v>
      </c>
      <c r="D47" s="201">
        <v>-33610</v>
      </c>
      <c r="E47" s="171">
        <v>-16810</v>
      </c>
      <c r="F47" s="171">
        <v>-16800</v>
      </c>
      <c r="G47" s="171"/>
      <c r="H47" s="171"/>
      <c r="I47" s="172"/>
    </row>
    <row r="48" spans="1:9" ht="10.5" customHeight="1">
      <c r="A48" s="173" t="s">
        <v>510</v>
      </c>
      <c r="B48" s="167">
        <v>10</v>
      </c>
      <c r="C48" s="168">
        <v>35422</v>
      </c>
      <c r="D48" s="200">
        <v>92152</v>
      </c>
      <c r="E48" s="168">
        <v>46898</v>
      </c>
      <c r="F48" s="168">
        <v>45254</v>
      </c>
      <c r="G48" s="169">
        <f>ROUND(E48/F48,3)*100</f>
        <v>103.60000000000001</v>
      </c>
      <c r="H48" s="169">
        <f>ROUND(D48/C48,1)</f>
        <v>2.6</v>
      </c>
      <c r="I48" s="170">
        <f>ROUND(D48/$D$8,3)*100</f>
        <v>204.4</v>
      </c>
    </row>
    <row r="49" spans="1:9" s="183" customFormat="1" ht="10.5" customHeight="1">
      <c r="A49" s="191"/>
      <c r="B49" s="192"/>
      <c r="C49" s="171">
        <v>-12826</v>
      </c>
      <c r="D49" s="201">
        <v>-33127</v>
      </c>
      <c r="E49" s="171">
        <v>-16543</v>
      </c>
      <c r="F49" s="171">
        <v>-16584</v>
      </c>
      <c r="G49" s="171"/>
      <c r="H49" s="171"/>
      <c r="I49" s="172"/>
    </row>
    <row r="50" spans="1:9" ht="10.5" customHeight="1">
      <c r="A50" s="173" t="s">
        <v>510</v>
      </c>
      <c r="B50" s="167">
        <v>11</v>
      </c>
      <c r="C50" s="168">
        <v>36077</v>
      </c>
      <c r="D50" s="200">
        <v>92789</v>
      </c>
      <c r="E50" s="168">
        <v>47215</v>
      </c>
      <c r="F50" s="168">
        <v>45574</v>
      </c>
      <c r="G50" s="169">
        <f>ROUND(E50/F50,3)*100</f>
        <v>103.60000000000001</v>
      </c>
      <c r="H50" s="169">
        <f>ROUND(D50/C50,1)</f>
        <v>2.6</v>
      </c>
      <c r="I50" s="170">
        <f>ROUND(D50/$D$8,3)*100</f>
        <v>205.9</v>
      </c>
    </row>
    <row r="51" spans="1:9" s="183" customFormat="1" ht="10.5" customHeight="1">
      <c r="A51" s="193"/>
      <c r="B51" s="192"/>
      <c r="C51" s="171">
        <v>-12980</v>
      </c>
      <c r="D51" s="201">
        <v>-33068</v>
      </c>
      <c r="E51" s="171">
        <v>-16510</v>
      </c>
      <c r="F51" s="171">
        <v>-16558</v>
      </c>
      <c r="G51" s="171"/>
      <c r="H51" s="171"/>
      <c r="I51" s="172"/>
    </row>
    <row r="52" spans="1:9" s="182" customFormat="1" ht="10.5" customHeight="1">
      <c r="A52" s="174" t="s">
        <v>510</v>
      </c>
      <c r="B52" s="167">
        <v>12</v>
      </c>
      <c r="C52" s="168">
        <v>37031</v>
      </c>
      <c r="D52" s="200">
        <v>94163</v>
      </c>
      <c r="E52" s="168">
        <v>47795</v>
      </c>
      <c r="F52" s="168">
        <v>46368</v>
      </c>
      <c r="G52" s="169">
        <f>ROUND(E52/F52,3)*100</f>
        <v>103.1</v>
      </c>
      <c r="H52" s="169">
        <f>ROUND(D52/C52,1)</f>
        <v>2.5</v>
      </c>
      <c r="I52" s="170">
        <f>ROUND(D52/$D$8,3)*100</f>
        <v>208.9</v>
      </c>
    </row>
    <row r="53" spans="1:9" s="183" customFormat="1" ht="10.5" customHeight="1">
      <c r="A53" s="193"/>
      <c r="B53" s="192"/>
      <c r="C53" s="171">
        <v>-13088</v>
      </c>
      <c r="D53" s="201">
        <v>-32982</v>
      </c>
      <c r="E53" s="171">
        <v>-16421</v>
      </c>
      <c r="F53" s="171">
        <v>-16561</v>
      </c>
      <c r="G53" s="171"/>
      <c r="H53" s="171"/>
      <c r="I53" s="172"/>
    </row>
    <row r="54" spans="1:9" s="182" customFormat="1" ht="10.5" customHeight="1">
      <c r="A54" s="174"/>
      <c r="B54" s="167">
        <v>13</v>
      </c>
      <c r="C54" s="168">
        <v>37661</v>
      </c>
      <c r="D54" s="200">
        <v>95011</v>
      </c>
      <c r="E54" s="168">
        <v>48101</v>
      </c>
      <c r="F54" s="168">
        <v>46910</v>
      </c>
      <c r="G54" s="169">
        <f>ROUND(E54/F54,3)*100</f>
        <v>102.49999999999999</v>
      </c>
      <c r="H54" s="169">
        <f>ROUND(D54/C54,1)</f>
        <v>2.5</v>
      </c>
      <c r="I54" s="170">
        <f>ROUND(D54/$D$8,3)*100</f>
        <v>210.8</v>
      </c>
    </row>
    <row r="55" spans="1:9" s="183" customFormat="1" ht="10.5" customHeight="1">
      <c r="A55" s="193"/>
      <c r="B55" s="192"/>
      <c r="C55" s="171">
        <v>-13185</v>
      </c>
      <c r="D55" s="201">
        <v>-32945</v>
      </c>
      <c r="E55" s="171">
        <v>-16278</v>
      </c>
      <c r="F55" s="171">
        <v>-16667</v>
      </c>
      <c r="G55" s="171"/>
      <c r="H55" s="171"/>
      <c r="I55" s="172"/>
    </row>
    <row r="56" spans="1:9" s="184" customFormat="1" ht="10.5" customHeight="1">
      <c r="A56" s="174"/>
      <c r="B56" s="167">
        <v>14</v>
      </c>
      <c r="C56" s="168">
        <v>38603</v>
      </c>
      <c r="D56" s="200">
        <f>SUM(E56:F56)</f>
        <v>95850</v>
      </c>
      <c r="E56" s="168">
        <v>48545</v>
      </c>
      <c r="F56" s="168">
        <v>47305</v>
      </c>
      <c r="G56" s="169">
        <f>ROUND(E56/F56,3)*100</f>
        <v>102.60000000000001</v>
      </c>
      <c r="H56" s="169">
        <f>ROUND(D56/C56,1)</f>
        <v>2.5</v>
      </c>
      <c r="I56" s="170">
        <f>ROUND(D56/$D$8,3)*100</f>
        <v>212.6</v>
      </c>
    </row>
    <row r="57" spans="1:9" s="183" customFormat="1" ht="10.5" customHeight="1">
      <c r="A57" s="193"/>
      <c r="B57" s="192"/>
      <c r="C57" s="171">
        <v>-13490</v>
      </c>
      <c r="D57" s="201">
        <f>SUM(E57:F57)</f>
        <v>-32999</v>
      </c>
      <c r="E57" s="171">
        <v>-16251</v>
      </c>
      <c r="F57" s="171">
        <v>-16748</v>
      </c>
      <c r="G57" s="171"/>
      <c r="H57" s="171"/>
      <c r="I57" s="172"/>
    </row>
    <row r="58" spans="1:9" s="184" customFormat="1" ht="10.5" customHeight="1">
      <c r="A58" s="174"/>
      <c r="B58" s="167">
        <v>15</v>
      </c>
      <c r="C58" s="168">
        <v>39661</v>
      </c>
      <c r="D58" s="200">
        <v>97057</v>
      </c>
      <c r="E58" s="168">
        <v>49037</v>
      </c>
      <c r="F58" s="168">
        <v>48020</v>
      </c>
      <c r="G58" s="169">
        <f>ROUND(E58/F58,3)*100</f>
        <v>102.1</v>
      </c>
      <c r="H58" s="169">
        <f>ROUND(D58/C58,1)</f>
        <v>2.4</v>
      </c>
      <c r="I58" s="170">
        <f>ROUND(D58/$D$8,3)*100</f>
        <v>215.3</v>
      </c>
    </row>
    <row r="59" spans="1:9" s="183" customFormat="1" ht="10.5" customHeight="1">
      <c r="A59" s="193"/>
      <c r="B59" s="192"/>
      <c r="C59" s="171">
        <v>-13840</v>
      </c>
      <c r="D59" s="201">
        <v>-33407</v>
      </c>
      <c r="E59" s="171">
        <v>-16413</v>
      </c>
      <c r="F59" s="171">
        <v>-16994</v>
      </c>
      <c r="G59" s="171"/>
      <c r="H59" s="171"/>
      <c r="I59" s="172"/>
    </row>
    <row r="60" spans="1:9" s="184" customFormat="1" ht="10.5" customHeight="1">
      <c r="A60" s="174"/>
      <c r="B60" s="167">
        <v>16</v>
      </c>
      <c r="C60" s="168">
        <v>40345</v>
      </c>
      <c r="D60" s="200">
        <v>97740</v>
      </c>
      <c r="E60" s="168">
        <v>49370</v>
      </c>
      <c r="F60" s="168">
        <v>48370</v>
      </c>
      <c r="G60" s="169">
        <f>ROUND(E60/F60,3)*100</f>
        <v>102.1</v>
      </c>
      <c r="H60" s="169">
        <f>ROUND(D60/C60,1)</f>
        <v>2.4</v>
      </c>
      <c r="I60" s="170">
        <f>ROUND(D60/$D$8,3)*100</f>
        <v>216.8</v>
      </c>
    </row>
    <row r="61" spans="1:9" s="183" customFormat="1" ht="10.5" customHeight="1">
      <c r="A61" s="193"/>
      <c r="B61" s="192"/>
      <c r="C61" s="171">
        <v>-13918</v>
      </c>
      <c r="D61" s="201">
        <v>-33275</v>
      </c>
      <c r="E61" s="171">
        <v>-16286</v>
      </c>
      <c r="F61" s="171">
        <v>-16989</v>
      </c>
      <c r="G61" s="171"/>
      <c r="H61" s="171"/>
      <c r="I61" s="172"/>
    </row>
    <row r="62" spans="1:9" s="184" customFormat="1" ht="10.5" customHeight="1">
      <c r="A62" s="174"/>
      <c r="B62" s="175">
        <v>17</v>
      </c>
      <c r="C62" s="168">
        <v>41202</v>
      </c>
      <c r="D62" s="200">
        <v>98708</v>
      </c>
      <c r="E62" s="168">
        <v>49637</v>
      </c>
      <c r="F62" s="168">
        <v>49071</v>
      </c>
      <c r="G62" s="169">
        <f>ROUND(E62/F62,3)*100</f>
        <v>101.2</v>
      </c>
      <c r="H62" s="169">
        <f>ROUND(D62/C62,1)</f>
        <v>2.4</v>
      </c>
      <c r="I62" s="170">
        <f>ROUND(D62/$D$8,3)*100</f>
        <v>219</v>
      </c>
    </row>
    <row r="63" spans="1:9" s="184" customFormat="1" ht="10.5" customHeight="1">
      <c r="A63" s="174"/>
      <c r="B63" s="176"/>
      <c r="C63" s="171">
        <v>-13803</v>
      </c>
      <c r="D63" s="201">
        <v>-33020</v>
      </c>
      <c r="E63" s="171">
        <v>-15954</v>
      </c>
      <c r="F63" s="171">
        <v>-17066</v>
      </c>
      <c r="G63" s="171"/>
      <c r="H63" s="171"/>
      <c r="I63" s="172"/>
    </row>
    <row r="64" spans="1:9" s="184" customFormat="1" ht="10.5" customHeight="1">
      <c r="A64" s="174"/>
      <c r="B64" s="175">
        <v>18</v>
      </c>
      <c r="C64" s="168">
        <v>49134</v>
      </c>
      <c r="D64" s="200">
        <v>120534</v>
      </c>
      <c r="E64" s="168">
        <v>60803</v>
      </c>
      <c r="F64" s="168">
        <v>59731</v>
      </c>
      <c r="G64" s="169">
        <f>ROUND(E64/F64,3)*100</f>
        <v>101.8</v>
      </c>
      <c r="H64" s="169">
        <f>ROUND(D64/C64,1)</f>
        <v>2.5</v>
      </c>
      <c r="I64" s="170">
        <f>ROUND(D64/$D$8,3)*100</f>
        <v>267.4</v>
      </c>
    </row>
    <row r="65" spans="1:9" s="184" customFormat="1" ht="10.5" customHeight="1">
      <c r="A65" s="174"/>
      <c r="B65" s="194"/>
      <c r="C65" s="171">
        <v>-14020</v>
      </c>
      <c r="D65" s="201">
        <v>-33268</v>
      </c>
      <c r="E65" s="171">
        <v>-16074</v>
      </c>
      <c r="F65" s="171">
        <v>-17194</v>
      </c>
      <c r="G65" s="171"/>
      <c r="H65" s="171"/>
      <c r="I65" s="172"/>
    </row>
    <row r="66" spans="1:9" s="184" customFormat="1" ht="10.5" customHeight="1">
      <c r="A66" s="174"/>
      <c r="B66" s="175">
        <v>19</v>
      </c>
      <c r="C66" s="168">
        <v>50529</v>
      </c>
      <c r="D66" s="200">
        <v>122231</v>
      </c>
      <c r="E66" s="168">
        <v>61696</v>
      </c>
      <c r="F66" s="168">
        <v>60535</v>
      </c>
      <c r="G66" s="169">
        <f>ROUND(E66/F66,3)*100</f>
        <v>101.89999999999999</v>
      </c>
      <c r="H66" s="169">
        <f>ROUND(D66/C66,1)</f>
        <v>2.4</v>
      </c>
      <c r="I66" s="170">
        <f>ROUND(D66/$D$8,3)*100</f>
        <v>271.20000000000005</v>
      </c>
    </row>
    <row r="67" spans="1:9" s="183" customFormat="1" ht="10.5" customHeight="1">
      <c r="A67" s="193"/>
      <c r="B67" s="194"/>
      <c r="C67" s="171">
        <v>-14373</v>
      </c>
      <c r="D67" s="201">
        <v>-33588</v>
      </c>
      <c r="E67" s="171">
        <v>-16233</v>
      </c>
      <c r="F67" s="171">
        <v>-17355</v>
      </c>
      <c r="G67" s="171"/>
      <c r="H67" s="171"/>
      <c r="I67" s="172"/>
    </row>
    <row r="68" spans="1:9" s="183" customFormat="1" ht="10.5" customHeight="1">
      <c r="A68" s="193"/>
      <c r="B68" s="175">
        <v>20</v>
      </c>
      <c r="C68" s="168">
        <v>51790</v>
      </c>
      <c r="D68" s="200">
        <v>123742</v>
      </c>
      <c r="E68" s="168">
        <v>62519</v>
      </c>
      <c r="F68" s="168">
        <v>61223</v>
      </c>
      <c r="G68" s="169">
        <f>ROUND(E68/F68,3)*100</f>
        <v>102.1</v>
      </c>
      <c r="H68" s="169">
        <f>ROUND(D68/C68,1)</f>
        <v>2.4</v>
      </c>
      <c r="I68" s="170">
        <f>ROUND(D68/$D$8,3)*100</f>
        <v>274.5</v>
      </c>
    </row>
    <row r="69" spans="1:9" s="183" customFormat="1" ht="10.5" customHeight="1">
      <c r="A69" s="193"/>
      <c r="B69" s="194"/>
      <c r="C69" s="171">
        <v>-14719</v>
      </c>
      <c r="D69" s="201">
        <v>-33929</v>
      </c>
      <c r="E69" s="171">
        <v>-16405</v>
      </c>
      <c r="F69" s="171">
        <v>-17524</v>
      </c>
      <c r="G69" s="171"/>
      <c r="H69" s="171"/>
      <c r="I69" s="172"/>
    </row>
    <row r="70" spans="1:9" s="183" customFormat="1" ht="10.5" customHeight="1">
      <c r="A70" s="193"/>
      <c r="B70" s="175">
        <v>21</v>
      </c>
      <c r="C70" s="168">
        <v>53068</v>
      </c>
      <c r="D70" s="200">
        <v>125428</v>
      </c>
      <c r="E70" s="168">
        <v>63455</v>
      </c>
      <c r="F70" s="168">
        <v>61973</v>
      </c>
      <c r="G70" s="169">
        <f>ROUND(E70/F70,3)*100</f>
        <v>102.4</v>
      </c>
      <c r="H70" s="169">
        <f>ROUND(D70/C70,1)</f>
        <v>2.4</v>
      </c>
      <c r="I70" s="170">
        <f>ROUND(D70/$D$8,3)*100</f>
        <v>278.3</v>
      </c>
    </row>
    <row r="71" spans="1:9" s="183" customFormat="1" ht="10.5" customHeight="1">
      <c r="A71" s="193"/>
      <c r="B71" s="194"/>
      <c r="C71" s="171">
        <v>-14867</v>
      </c>
      <c r="D71" s="201">
        <v>-34114</v>
      </c>
      <c r="E71" s="171">
        <v>-16524</v>
      </c>
      <c r="F71" s="171">
        <v>-17590</v>
      </c>
      <c r="G71" s="171"/>
      <c r="H71" s="171"/>
      <c r="I71" s="172"/>
    </row>
    <row r="72" spans="1:9" s="183" customFormat="1" ht="10.5" customHeight="1">
      <c r="A72" s="193"/>
      <c r="B72" s="175">
        <v>22</v>
      </c>
      <c r="C72" s="168">
        <v>53645</v>
      </c>
      <c r="D72" s="200">
        <v>126098</v>
      </c>
      <c r="E72" s="168">
        <v>63785</v>
      </c>
      <c r="F72" s="168">
        <v>62313</v>
      </c>
      <c r="G72" s="169">
        <f>ROUND(E72/F72,3)*100</f>
        <v>102.4</v>
      </c>
      <c r="H72" s="169">
        <f>ROUND(D72/C72,1)</f>
        <v>2.4</v>
      </c>
      <c r="I72" s="170">
        <f>ROUND(D72/$D$8,3)*100</f>
        <v>279.8</v>
      </c>
    </row>
    <row r="73" spans="1:9" s="183" customFormat="1" ht="10.5" customHeight="1">
      <c r="A73" s="193"/>
      <c r="B73" s="194"/>
      <c r="C73" s="171">
        <v>-14725</v>
      </c>
      <c r="D73" s="201">
        <v>-33912</v>
      </c>
      <c r="E73" s="171">
        <v>-16431</v>
      </c>
      <c r="F73" s="171">
        <v>-17481</v>
      </c>
      <c r="G73" s="171"/>
      <c r="H73" s="171"/>
      <c r="I73" s="172"/>
    </row>
    <row r="74" spans="1:9" s="183" customFormat="1" ht="10.5" customHeight="1">
      <c r="A74" s="193"/>
      <c r="B74" s="175">
        <v>23</v>
      </c>
      <c r="C74" s="168">
        <v>54021</v>
      </c>
      <c r="D74" s="200">
        <v>126235</v>
      </c>
      <c r="E74" s="168">
        <v>63929</v>
      </c>
      <c r="F74" s="168">
        <v>62306</v>
      </c>
      <c r="G74" s="169">
        <f>ROUND(E74/F74,3)*100</f>
        <v>102.60000000000001</v>
      </c>
      <c r="H74" s="169">
        <f>ROUND(D74/C74,1)</f>
        <v>2.3</v>
      </c>
      <c r="I74" s="170">
        <f>ROUND(D74/$D$8,3)*100</f>
        <v>280.1</v>
      </c>
    </row>
    <row r="75" spans="1:9" s="183" customFormat="1" ht="10.5" customHeight="1">
      <c r="A75" s="195"/>
      <c r="B75" s="196"/>
      <c r="C75" s="177">
        <v>-14381</v>
      </c>
      <c r="D75" s="202">
        <v>-33386</v>
      </c>
      <c r="E75" s="177">
        <v>-16220</v>
      </c>
      <c r="F75" s="177">
        <v>-17166</v>
      </c>
      <c r="G75" s="171"/>
      <c r="H75" s="171"/>
      <c r="I75" s="172"/>
    </row>
    <row r="76" spans="1:9" ht="16.5" customHeight="1">
      <c r="A76" s="163" t="s">
        <v>523</v>
      </c>
      <c r="B76" s="164"/>
      <c r="C76" s="164"/>
      <c r="D76" s="164"/>
      <c r="E76" s="197"/>
      <c r="F76" s="197"/>
      <c r="G76" s="197"/>
      <c r="H76" s="197"/>
      <c r="I76" s="165" t="s">
        <v>47</v>
      </c>
    </row>
  </sheetData>
  <sheetProtection/>
  <mergeCells count="6">
    <mergeCell ref="A1:I1"/>
    <mergeCell ref="A4:B6"/>
    <mergeCell ref="C4:I4"/>
    <mergeCell ref="C5:C6"/>
    <mergeCell ref="D5:F5"/>
    <mergeCell ref="I5:I6"/>
  </mergeCells>
  <printOptions/>
  <pageMargins left="0.7874015748031497" right="0.7874015748031497" top="0.5905511811023623" bottom="0.5905511811023623" header="0.5118110236220472" footer="0"/>
  <pageSetup horizontalDpi="600" verticalDpi="600" orientation="portrait" paperSize="9" r:id="rId1"/>
  <headerFooter alignWithMargins="0">
    <oddFooter>&amp;C&amp;12-18-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:J1"/>
    </sheetView>
  </sheetViews>
  <sheetFormatPr defaultColWidth="9.00390625" defaultRowHeight="13.5"/>
  <cols>
    <col min="1" max="1" width="9.50390625" style="198" customWidth="1"/>
    <col min="2" max="2" width="1.625" style="198" customWidth="1"/>
    <col min="3" max="3" width="4.125" style="111" bestFit="1" customWidth="1"/>
    <col min="4" max="10" width="10.25390625" style="198" customWidth="1"/>
    <col min="11" max="16384" width="9.00390625" style="198" customWidth="1"/>
  </cols>
  <sheetData>
    <row r="1" spans="1:10" ht="24" customHeight="1">
      <c r="A1" s="430" t="s">
        <v>48</v>
      </c>
      <c r="B1" s="430"/>
      <c r="C1" s="430"/>
      <c r="D1" s="430"/>
      <c r="E1" s="430"/>
      <c r="F1" s="430"/>
      <c r="G1" s="430"/>
      <c r="H1" s="430"/>
      <c r="I1" s="430"/>
      <c r="J1" s="430"/>
    </row>
    <row r="2" spans="1:10" ht="16.5" customHeight="1">
      <c r="A2" s="299"/>
      <c r="B2" s="299"/>
      <c r="C2" s="186"/>
      <c r="D2" s="299"/>
      <c r="E2" s="299"/>
      <c r="F2" s="299"/>
      <c r="G2" s="299"/>
      <c r="H2" s="299"/>
      <c r="I2" s="299"/>
      <c r="J2" s="299"/>
    </row>
    <row r="3" spans="1:10" ht="24" customHeight="1">
      <c r="A3" s="431" t="s">
        <v>526</v>
      </c>
      <c r="B3" s="432"/>
      <c r="C3" s="433"/>
      <c r="D3" s="424" t="s">
        <v>49</v>
      </c>
      <c r="E3" s="436"/>
      <c r="F3" s="436"/>
      <c r="G3" s="437"/>
      <c r="H3" s="424" t="s">
        <v>50</v>
      </c>
      <c r="I3" s="436"/>
      <c r="J3" s="436"/>
    </row>
    <row r="4" spans="1:10" ht="24" customHeight="1">
      <c r="A4" s="434"/>
      <c r="B4" s="434"/>
      <c r="C4" s="435"/>
      <c r="D4" s="11" t="s">
        <v>51</v>
      </c>
      <c r="E4" s="11" t="s">
        <v>52</v>
      </c>
      <c r="F4" s="11" t="s">
        <v>53</v>
      </c>
      <c r="G4" s="11" t="s">
        <v>54</v>
      </c>
      <c r="H4" s="11" t="s">
        <v>55</v>
      </c>
      <c r="I4" s="11" t="s">
        <v>56</v>
      </c>
      <c r="J4" s="147" t="s">
        <v>54</v>
      </c>
    </row>
    <row r="5" spans="1:10" ht="9" customHeight="1">
      <c r="A5" s="429"/>
      <c r="B5" s="429"/>
      <c r="C5" s="355"/>
      <c r="D5" s="95"/>
      <c r="E5" s="95"/>
      <c r="F5" s="95"/>
      <c r="G5" s="95"/>
      <c r="H5" s="95"/>
      <c r="I5" s="95"/>
      <c r="J5" s="109"/>
    </row>
    <row r="6" spans="1:10" ht="17.25" customHeight="1">
      <c r="A6" s="179" t="s">
        <v>57</v>
      </c>
      <c r="B6" s="179"/>
      <c r="C6" s="110">
        <v>60</v>
      </c>
      <c r="D6" s="329">
        <v>5797</v>
      </c>
      <c r="E6" s="329">
        <v>5565</v>
      </c>
      <c r="F6" s="329">
        <v>-63</v>
      </c>
      <c r="G6" s="329">
        <v>169</v>
      </c>
      <c r="H6" s="329">
        <v>1114</v>
      </c>
      <c r="I6" s="329">
        <v>398</v>
      </c>
      <c r="J6" s="330">
        <v>716</v>
      </c>
    </row>
    <row r="7" spans="1:10" ht="17.25" customHeight="1">
      <c r="A7" s="179"/>
      <c r="B7" s="179"/>
      <c r="C7" s="110">
        <v>61</v>
      </c>
      <c r="D7" s="329">
        <v>6551</v>
      </c>
      <c r="E7" s="329">
        <v>5762</v>
      </c>
      <c r="F7" s="329">
        <v>-81</v>
      </c>
      <c r="G7" s="329">
        <v>708</v>
      </c>
      <c r="H7" s="329">
        <v>1156</v>
      </c>
      <c r="I7" s="329">
        <v>388</v>
      </c>
      <c r="J7" s="330">
        <v>768</v>
      </c>
    </row>
    <row r="8" spans="1:10" ht="17.25" customHeight="1">
      <c r="A8" s="179"/>
      <c r="B8" s="179"/>
      <c r="C8" s="110">
        <v>62</v>
      </c>
      <c r="D8" s="329">
        <v>6667</v>
      </c>
      <c r="E8" s="329">
        <v>5806</v>
      </c>
      <c r="F8" s="329">
        <v>-9</v>
      </c>
      <c r="G8" s="329">
        <v>852</v>
      </c>
      <c r="H8" s="329">
        <v>1125</v>
      </c>
      <c r="I8" s="329">
        <v>395</v>
      </c>
      <c r="J8" s="330">
        <v>730</v>
      </c>
    </row>
    <row r="9" spans="1:10" ht="17.25" customHeight="1">
      <c r="A9" s="179"/>
      <c r="B9" s="179"/>
      <c r="C9" s="110">
        <v>63</v>
      </c>
      <c r="D9" s="329">
        <v>8077</v>
      </c>
      <c r="E9" s="329">
        <v>5882</v>
      </c>
      <c r="F9" s="329">
        <v>-32</v>
      </c>
      <c r="G9" s="329">
        <v>2163</v>
      </c>
      <c r="H9" s="329">
        <v>1074</v>
      </c>
      <c r="I9" s="329">
        <v>431</v>
      </c>
      <c r="J9" s="330">
        <v>643</v>
      </c>
    </row>
    <row r="10" spans="1:10" ht="17.25" customHeight="1">
      <c r="A10" s="179" t="s">
        <v>58</v>
      </c>
      <c r="B10" s="179"/>
      <c r="C10" s="110" t="s">
        <v>46</v>
      </c>
      <c r="D10" s="329">
        <v>7585</v>
      </c>
      <c r="E10" s="329">
        <v>6450</v>
      </c>
      <c r="F10" s="329">
        <v>26</v>
      </c>
      <c r="G10" s="329">
        <v>1161</v>
      </c>
      <c r="H10" s="329">
        <v>1150</v>
      </c>
      <c r="I10" s="329">
        <v>433</v>
      </c>
      <c r="J10" s="330">
        <v>717</v>
      </c>
    </row>
    <row r="11" spans="1:10" ht="17.25" customHeight="1">
      <c r="A11" s="179"/>
      <c r="B11" s="179"/>
      <c r="C11" s="111">
        <v>2</v>
      </c>
      <c r="D11" s="329">
        <v>7929</v>
      </c>
      <c r="E11" s="329">
        <v>7113</v>
      </c>
      <c r="F11" s="329">
        <v>44</v>
      </c>
      <c r="G11" s="329">
        <v>860</v>
      </c>
      <c r="H11" s="329">
        <v>1083</v>
      </c>
      <c r="I11" s="329">
        <v>456</v>
      </c>
      <c r="J11" s="330">
        <v>627</v>
      </c>
    </row>
    <row r="12" spans="2:10" ht="17.25" customHeight="1">
      <c r="B12" s="179"/>
      <c r="C12" s="110">
        <v>3</v>
      </c>
      <c r="D12" s="329">
        <v>8388</v>
      </c>
      <c r="E12" s="329">
        <v>7411</v>
      </c>
      <c r="F12" s="329">
        <v>41</v>
      </c>
      <c r="G12" s="329">
        <v>1018</v>
      </c>
      <c r="H12" s="329">
        <v>1100</v>
      </c>
      <c r="I12" s="329">
        <v>478</v>
      </c>
      <c r="J12" s="330">
        <v>622</v>
      </c>
    </row>
    <row r="13" spans="1:10" ht="17.25" customHeight="1">
      <c r="A13" s="179"/>
      <c r="B13" s="179"/>
      <c r="C13" s="110">
        <v>4</v>
      </c>
      <c r="D13" s="329">
        <v>8239</v>
      </c>
      <c r="E13" s="329">
        <v>7147</v>
      </c>
      <c r="F13" s="329">
        <v>-9</v>
      </c>
      <c r="G13" s="329">
        <v>1083</v>
      </c>
      <c r="H13" s="329">
        <v>979</v>
      </c>
      <c r="I13" s="329">
        <v>514</v>
      </c>
      <c r="J13" s="330">
        <v>465</v>
      </c>
    </row>
    <row r="14" spans="1:10" ht="17.25" customHeight="1">
      <c r="A14" s="179"/>
      <c r="B14" s="179"/>
      <c r="C14" s="110">
        <v>5</v>
      </c>
      <c r="D14" s="329">
        <v>8214</v>
      </c>
      <c r="E14" s="329">
        <v>7805</v>
      </c>
      <c r="F14" s="329">
        <v>-14</v>
      </c>
      <c r="G14" s="329">
        <v>395</v>
      </c>
      <c r="H14" s="329">
        <v>1066</v>
      </c>
      <c r="I14" s="329">
        <v>468</v>
      </c>
      <c r="J14" s="330">
        <v>598</v>
      </c>
    </row>
    <row r="15" spans="1:10" ht="17.25" customHeight="1">
      <c r="A15" s="179"/>
      <c r="B15" s="179"/>
      <c r="C15" s="110">
        <v>6</v>
      </c>
      <c r="D15" s="329">
        <v>7194</v>
      </c>
      <c r="E15" s="329">
        <v>7760</v>
      </c>
      <c r="F15" s="329">
        <v>29</v>
      </c>
      <c r="G15" s="329">
        <v>-537</v>
      </c>
      <c r="H15" s="329">
        <v>1116</v>
      </c>
      <c r="I15" s="329">
        <v>485</v>
      </c>
      <c r="J15" s="330">
        <v>631</v>
      </c>
    </row>
    <row r="16" spans="1:10" ht="17.25" customHeight="1">
      <c r="A16" s="179"/>
      <c r="B16" s="179"/>
      <c r="C16" s="110">
        <v>7</v>
      </c>
      <c r="D16" s="329">
        <v>7111</v>
      </c>
      <c r="E16" s="329">
        <v>6994</v>
      </c>
      <c r="F16" s="329">
        <v>40</v>
      </c>
      <c r="G16" s="329">
        <v>157</v>
      </c>
      <c r="H16" s="329">
        <v>1023</v>
      </c>
      <c r="I16" s="329">
        <v>494</v>
      </c>
      <c r="J16" s="330">
        <v>529</v>
      </c>
    </row>
    <row r="17" spans="1:10" ht="17.25" customHeight="1">
      <c r="A17" s="179"/>
      <c r="B17" s="179"/>
      <c r="C17" s="110">
        <v>8</v>
      </c>
      <c r="D17" s="329">
        <v>7530</v>
      </c>
      <c r="E17" s="329">
        <v>7501</v>
      </c>
      <c r="F17" s="329">
        <v>51</v>
      </c>
      <c r="G17" s="329">
        <v>80</v>
      </c>
      <c r="H17" s="329">
        <v>1118</v>
      </c>
      <c r="I17" s="329">
        <v>534</v>
      </c>
      <c r="J17" s="330">
        <v>584</v>
      </c>
    </row>
    <row r="18" spans="1:10" ht="17.25" customHeight="1">
      <c r="A18" s="179"/>
      <c r="B18" s="179"/>
      <c r="C18" s="110">
        <v>9</v>
      </c>
      <c r="D18" s="329">
        <v>7343</v>
      </c>
      <c r="E18" s="329">
        <v>6982</v>
      </c>
      <c r="F18" s="329">
        <v>21</v>
      </c>
      <c r="G18" s="329">
        <v>382</v>
      </c>
      <c r="H18" s="329">
        <v>1135</v>
      </c>
      <c r="I18" s="329">
        <v>557</v>
      </c>
      <c r="J18" s="330">
        <v>578</v>
      </c>
    </row>
    <row r="19" spans="1:10" ht="17.25" customHeight="1">
      <c r="A19" s="179"/>
      <c r="B19" s="179"/>
      <c r="C19" s="112">
        <v>10</v>
      </c>
      <c r="D19" s="329">
        <v>7001</v>
      </c>
      <c r="E19" s="329">
        <v>6905</v>
      </c>
      <c r="F19" s="329">
        <v>64</v>
      </c>
      <c r="G19" s="329">
        <v>160</v>
      </c>
      <c r="H19" s="329">
        <v>1052</v>
      </c>
      <c r="I19" s="329">
        <v>575</v>
      </c>
      <c r="J19" s="330">
        <v>477</v>
      </c>
    </row>
    <row r="20" spans="1:10" ht="17.25" customHeight="1">
      <c r="A20" s="179"/>
      <c r="B20" s="179"/>
      <c r="C20" s="112">
        <v>11</v>
      </c>
      <c r="D20" s="329">
        <v>7300</v>
      </c>
      <c r="E20" s="329">
        <v>6580</v>
      </c>
      <c r="F20" s="329">
        <v>31</v>
      </c>
      <c r="G20" s="329">
        <v>751</v>
      </c>
      <c r="H20" s="329">
        <v>1160</v>
      </c>
      <c r="I20" s="329">
        <v>537</v>
      </c>
      <c r="J20" s="330">
        <v>623</v>
      </c>
    </row>
    <row r="21" spans="1:10" ht="17.25" customHeight="1">
      <c r="A21" s="179"/>
      <c r="C21" s="112">
        <v>12</v>
      </c>
      <c r="D21" s="329">
        <v>6953</v>
      </c>
      <c r="E21" s="329">
        <v>6722</v>
      </c>
      <c r="F21" s="329">
        <v>39</v>
      </c>
      <c r="G21" s="329">
        <v>270</v>
      </c>
      <c r="H21" s="329">
        <v>1160</v>
      </c>
      <c r="I21" s="329">
        <v>582</v>
      </c>
      <c r="J21" s="330">
        <v>578</v>
      </c>
    </row>
    <row r="22" spans="3:10" ht="17.25" customHeight="1">
      <c r="C22" s="112">
        <v>13</v>
      </c>
      <c r="D22" s="329">
        <v>7270</v>
      </c>
      <c r="E22" s="329">
        <v>7059</v>
      </c>
      <c r="F22" s="329">
        <v>25</v>
      </c>
      <c r="G22" s="329">
        <v>236</v>
      </c>
      <c r="H22" s="329">
        <v>1131</v>
      </c>
      <c r="I22" s="329">
        <v>528</v>
      </c>
      <c r="J22" s="330">
        <v>603</v>
      </c>
    </row>
    <row r="23" spans="3:10" ht="17.25" customHeight="1">
      <c r="C23" s="112">
        <v>14</v>
      </c>
      <c r="D23" s="329">
        <v>7683</v>
      </c>
      <c r="E23" s="329">
        <v>7060</v>
      </c>
      <c r="F23" s="329">
        <v>29</v>
      </c>
      <c r="G23" s="329">
        <v>652</v>
      </c>
      <c r="H23" s="329">
        <v>1159</v>
      </c>
      <c r="I23" s="329">
        <v>604</v>
      </c>
      <c r="J23" s="330">
        <v>555</v>
      </c>
    </row>
    <row r="24" spans="3:10" ht="17.25" customHeight="1">
      <c r="C24" s="112">
        <v>15</v>
      </c>
      <c r="D24" s="329">
        <v>7068</v>
      </c>
      <c r="E24" s="329">
        <v>6966</v>
      </c>
      <c r="F24" s="329">
        <v>21</v>
      </c>
      <c r="G24" s="329">
        <v>123</v>
      </c>
      <c r="H24" s="329">
        <v>1175</v>
      </c>
      <c r="I24" s="329">
        <v>615</v>
      </c>
      <c r="J24" s="330">
        <v>560</v>
      </c>
    </row>
    <row r="25" spans="3:10" ht="17.25" customHeight="1">
      <c r="C25" s="112">
        <v>16</v>
      </c>
      <c r="D25" s="329">
        <v>7286</v>
      </c>
      <c r="E25" s="329">
        <v>6848</v>
      </c>
      <c r="F25" s="329">
        <v>1</v>
      </c>
      <c r="G25" s="329">
        <v>439</v>
      </c>
      <c r="H25" s="329">
        <v>1176</v>
      </c>
      <c r="I25" s="329">
        <v>647</v>
      </c>
      <c r="J25" s="330">
        <v>529</v>
      </c>
    </row>
    <row r="26" spans="3:10" ht="17.25" customHeight="1">
      <c r="C26" s="112">
        <v>17</v>
      </c>
      <c r="D26" s="329">
        <v>8208</v>
      </c>
      <c r="E26" s="329">
        <v>7222</v>
      </c>
      <c r="F26" s="329">
        <v>-32</v>
      </c>
      <c r="G26" s="329">
        <v>954</v>
      </c>
      <c r="H26" s="329">
        <v>1239</v>
      </c>
      <c r="I26" s="329">
        <v>786</v>
      </c>
      <c r="J26" s="330">
        <v>453</v>
      </c>
    </row>
    <row r="27" spans="3:10" ht="17.25" customHeight="1">
      <c r="C27" s="112">
        <v>18</v>
      </c>
      <c r="D27" s="329">
        <v>8711</v>
      </c>
      <c r="E27" s="329">
        <v>7451</v>
      </c>
      <c r="F27" s="329">
        <v>30</v>
      </c>
      <c r="G27" s="329">
        <v>1290</v>
      </c>
      <c r="H27" s="329">
        <v>1318</v>
      </c>
      <c r="I27" s="329">
        <v>911</v>
      </c>
      <c r="J27" s="330">
        <v>407</v>
      </c>
    </row>
    <row r="28" spans="2:10" ht="17.25" customHeight="1">
      <c r="B28" s="97"/>
      <c r="C28" s="112">
        <v>19</v>
      </c>
      <c r="D28" s="329">
        <v>8359</v>
      </c>
      <c r="E28" s="329">
        <v>7046</v>
      </c>
      <c r="F28" s="329">
        <v>47</v>
      </c>
      <c r="G28" s="329">
        <v>1360</v>
      </c>
      <c r="H28" s="329">
        <v>1334</v>
      </c>
      <c r="I28" s="329">
        <v>878</v>
      </c>
      <c r="J28" s="330">
        <v>456</v>
      </c>
    </row>
    <row r="29" spans="2:10" ht="17.25" customHeight="1">
      <c r="B29" s="97"/>
      <c r="C29" s="112">
        <v>20</v>
      </c>
      <c r="D29" s="329">
        <v>8063</v>
      </c>
      <c r="E29" s="329">
        <v>7290</v>
      </c>
      <c r="F29" s="329">
        <v>81</v>
      </c>
      <c r="G29" s="329">
        <v>854</v>
      </c>
      <c r="H29" s="329">
        <v>1450</v>
      </c>
      <c r="I29" s="329">
        <v>900</v>
      </c>
      <c r="J29" s="330">
        <v>550</v>
      </c>
    </row>
    <row r="30" spans="2:10" ht="17.25" customHeight="1">
      <c r="B30" s="97"/>
      <c r="C30" s="112">
        <v>21</v>
      </c>
      <c r="D30" s="329">
        <v>8117</v>
      </c>
      <c r="E30" s="329">
        <v>7817</v>
      </c>
      <c r="F30" s="329">
        <v>20</v>
      </c>
      <c r="G30" s="329">
        <v>320</v>
      </c>
      <c r="H30" s="329">
        <v>1322</v>
      </c>
      <c r="I30" s="329">
        <v>931</v>
      </c>
      <c r="J30" s="330">
        <v>391</v>
      </c>
    </row>
    <row r="31" spans="2:10" ht="17.25" customHeight="1">
      <c r="B31" s="97"/>
      <c r="C31" s="112">
        <v>22</v>
      </c>
      <c r="D31" s="329">
        <v>8132</v>
      </c>
      <c r="E31" s="329">
        <v>8431</v>
      </c>
      <c r="F31" s="329">
        <v>43</v>
      </c>
      <c r="G31" s="329">
        <v>-256</v>
      </c>
      <c r="H31" s="329">
        <v>1356</v>
      </c>
      <c r="I31" s="329">
        <v>911</v>
      </c>
      <c r="J31" s="330">
        <v>445</v>
      </c>
    </row>
    <row r="32" spans="3:10" ht="15" customHeight="1">
      <c r="C32" s="112"/>
      <c r="D32" s="329"/>
      <c r="E32" s="329"/>
      <c r="F32" s="329"/>
      <c r="G32" s="329"/>
      <c r="H32" s="329"/>
      <c r="I32" s="329"/>
      <c r="J32" s="330"/>
    </row>
    <row r="33" spans="2:10" ht="17.25" customHeight="1">
      <c r="B33" s="299"/>
      <c r="C33" s="112">
        <v>4</v>
      </c>
      <c r="D33" s="331">
        <v>1341</v>
      </c>
      <c r="E33" s="331">
        <v>1094</v>
      </c>
      <c r="F33" s="331">
        <v>11</v>
      </c>
      <c r="G33" s="329">
        <v>258</v>
      </c>
      <c r="H33" s="331">
        <v>107</v>
      </c>
      <c r="I33" s="331">
        <v>80</v>
      </c>
      <c r="J33" s="332">
        <v>27</v>
      </c>
    </row>
    <row r="34" spans="2:10" ht="17.25" customHeight="1">
      <c r="B34" s="299"/>
      <c r="C34" s="112">
        <v>5</v>
      </c>
      <c r="D34" s="331">
        <v>461</v>
      </c>
      <c r="E34" s="331">
        <v>475</v>
      </c>
      <c r="F34" s="331">
        <v>5</v>
      </c>
      <c r="G34" s="329">
        <v>-9</v>
      </c>
      <c r="H34" s="331">
        <v>107</v>
      </c>
      <c r="I34" s="331">
        <v>79</v>
      </c>
      <c r="J34" s="332">
        <v>28</v>
      </c>
    </row>
    <row r="35" spans="2:10" ht="17.25" customHeight="1">
      <c r="B35" s="299"/>
      <c r="C35" s="112">
        <v>6</v>
      </c>
      <c r="D35" s="331">
        <v>528</v>
      </c>
      <c r="E35" s="331">
        <v>516</v>
      </c>
      <c r="F35" s="331">
        <v>4</v>
      </c>
      <c r="G35" s="329">
        <v>16</v>
      </c>
      <c r="H35" s="331">
        <v>121</v>
      </c>
      <c r="I35" s="331">
        <v>77</v>
      </c>
      <c r="J35" s="332">
        <v>44</v>
      </c>
    </row>
    <row r="36" spans="2:10" ht="17.25" customHeight="1">
      <c r="B36" s="299"/>
      <c r="C36" s="112">
        <v>7</v>
      </c>
      <c r="D36" s="331">
        <v>528</v>
      </c>
      <c r="E36" s="331">
        <v>578</v>
      </c>
      <c r="F36" s="331">
        <v>6</v>
      </c>
      <c r="G36" s="329">
        <v>-44</v>
      </c>
      <c r="H36" s="331">
        <v>113</v>
      </c>
      <c r="I36" s="331">
        <v>57</v>
      </c>
      <c r="J36" s="332">
        <v>56</v>
      </c>
    </row>
    <row r="37" spans="2:10" ht="17.25" customHeight="1">
      <c r="B37" s="299"/>
      <c r="C37" s="112">
        <v>8</v>
      </c>
      <c r="D37" s="331">
        <v>587</v>
      </c>
      <c r="E37" s="331">
        <v>615</v>
      </c>
      <c r="F37" s="331">
        <v>11</v>
      </c>
      <c r="G37" s="329">
        <v>-17</v>
      </c>
      <c r="H37" s="331">
        <v>129</v>
      </c>
      <c r="I37" s="331">
        <v>71</v>
      </c>
      <c r="J37" s="332">
        <v>58</v>
      </c>
    </row>
    <row r="38" spans="1:10" ht="17.25" customHeight="1">
      <c r="A38" s="304" t="s">
        <v>525</v>
      </c>
      <c r="B38" s="299"/>
      <c r="C38" s="112">
        <v>9</v>
      </c>
      <c r="D38" s="331">
        <v>796</v>
      </c>
      <c r="E38" s="331">
        <v>902</v>
      </c>
      <c r="F38" s="331">
        <v>6</v>
      </c>
      <c r="G38" s="329">
        <v>-100</v>
      </c>
      <c r="H38" s="331">
        <v>106</v>
      </c>
      <c r="I38" s="331">
        <v>76</v>
      </c>
      <c r="J38" s="332">
        <v>30</v>
      </c>
    </row>
    <row r="39" spans="1:10" ht="17.25" customHeight="1">
      <c r="A39" s="179" t="s">
        <v>191</v>
      </c>
      <c r="B39" s="299"/>
      <c r="C39" s="112">
        <v>10</v>
      </c>
      <c r="D39" s="331">
        <v>656</v>
      </c>
      <c r="E39" s="331">
        <v>734</v>
      </c>
      <c r="F39" s="331">
        <v>6</v>
      </c>
      <c r="G39" s="329">
        <v>-72</v>
      </c>
      <c r="H39" s="331">
        <v>121</v>
      </c>
      <c r="I39" s="331">
        <v>68</v>
      </c>
      <c r="J39" s="332">
        <v>53</v>
      </c>
    </row>
    <row r="40" spans="2:10" ht="17.25" customHeight="1">
      <c r="B40" s="299"/>
      <c r="C40" s="112">
        <v>11</v>
      </c>
      <c r="D40" s="331">
        <v>504</v>
      </c>
      <c r="E40" s="331">
        <v>538</v>
      </c>
      <c r="F40" s="331">
        <v>-19</v>
      </c>
      <c r="G40" s="329">
        <v>-53</v>
      </c>
      <c r="H40" s="331">
        <v>118</v>
      </c>
      <c r="I40" s="331">
        <v>75</v>
      </c>
      <c r="J40" s="332">
        <v>43</v>
      </c>
    </row>
    <row r="41" spans="2:10" ht="17.25" customHeight="1">
      <c r="B41" s="299"/>
      <c r="C41" s="112">
        <v>12</v>
      </c>
      <c r="D41" s="331">
        <v>494</v>
      </c>
      <c r="E41" s="331">
        <v>561</v>
      </c>
      <c r="F41" s="331">
        <v>0</v>
      </c>
      <c r="G41" s="329">
        <v>-67</v>
      </c>
      <c r="H41" s="331">
        <v>93</v>
      </c>
      <c r="I41" s="331">
        <v>71</v>
      </c>
      <c r="J41" s="332">
        <v>22</v>
      </c>
    </row>
    <row r="42" spans="2:10" ht="17.25" customHeight="1">
      <c r="B42" s="299"/>
      <c r="C42" s="112">
        <v>1</v>
      </c>
      <c r="D42" s="331">
        <v>472</v>
      </c>
      <c r="E42" s="331">
        <v>503</v>
      </c>
      <c r="F42" s="331">
        <v>4</v>
      </c>
      <c r="G42" s="329">
        <v>-27</v>
      </c>
      <c r="H42" s="331">
        <v>134</v>
      </c>
      <c r="I42" s="331">
        <v>99</v>
      </c>
      <c r="J42" s="332">
        <v>35</v>
      </c>
    </row>
    <row r="43" spans="2:10" ht="17.25" customHeight="1">
      <c r="B43" s="299"/>
      <c r="C43" s="112">
        <v>2</v>
      </c>
      <c r="D43" s="331">
        <v>479</v>
      </c>
      <c r="E43" s="331">
        <v>513</v>
      </c>
      <c r="F43" s="331">
        <v>1</v>
      </c>
      <c r="G43" s="329">
        <v>-33</v>
      </c>
      <c r="H43" s="331">
        <v>95</v>
      </c>
      <c r="I43" s="331">
        <v>81</v>
      </c>
      <c r="J43" s="332">
        <v>14</v>
      </c>
    </row>
    <row r="44" spans="1:10" ht="17.25" customHeight="1">
      <c r="A44" s="248"/>
      <c r="B44" s="248"/>
      <c r="C44" s="127">
        <v>3</v>
      </c>
      <c r="D44" s="333">
        <v>1286</v>
      </c>
      <c r="E44" s="333">
        <v>1402</v>
      </c>
      <c r="F44" s="333">
        <v>8</v>
      </c>
      <c r="G44" s="334">
        <v>-108</v>
      </c>
      <c r="H44" s="333">
        <v>112</v>
      </c>
      <c r="I44" s="333">
        <v>77</v>
      </c>
      <c r="J44" s="335">
        <v>35</v>
      </c>
    </row>
    <row r="45" spans="1:10" ht="16.5" customHeight="1">
      <c r="A45" s="249" t="s">
        <v>639</v>
      </c>
      <c r="D45" s="356"/>
      <c r="E45" s="356"/>
      <c r="F45" s="356"/>
      <c r="G45" s="356"/>
      <c r="H45" s="356"/>
      <c r="J45" s="166" t="s">
        <v>273</v>
      </c>
    </row>
    <row r="46" spans="4:10" ht="13.5">
      <c r="D46" s="356"/>
      <c r="E46" s="356"/>
      <c r="F46" s="356"/>
      <c r="G46" s="356"/>
      <c r="H46" s="356"/>
      <c r="I46" s="356"/>
      <c r="J46" s="356"/>
    </row>
  </sheetData>
  <sheetProtection/>
  <mergeCells count="5">
    <mergeCell ref="A5:B5"/>
    <mergeCell ref="A1:J1"/>
    <mergeCell ref="A3:C4"/>
    <mergeCell ref="D3:G3"/>
    <mergeCell ref="H3:J3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2"/>
  <headerFooter alignWithMargins="0">
    <oddFooter>&amp;C&amp;12-19-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:K1"/>
    </sheetView>
  </sheetViews>
  <sheetFormatPr defaultColWidth="9.00390625" defaultRowHeight="11.25" customHeight="1"/>
  <cols>
    <col min="1" max="1" width="0.875" style="280" customWidth="1"/>
    <col min="2" max="2" width="1.625" style="280" customWidth="1"/>
    <col min="3" max="3" width="14.875" style="280" customWidth="1"/>
    <col min="4" max="4" width="0.875" style="280" customWidth="1"/>
    <col min="5" max="5" width="10.25390625" style="280" customWidth="1"/>
    <col min="6" max="11" width="9.75390625" style="280" customWidth="1"/>
    <col min="12" max="16384" width="9.00390625" style="280" customWidth="1"/>
  </cols>
  <sheetData>
    <row r="1" spans="1:11" ht="24">
      <c r="A1" s="439" t="s">
        <v>270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</row>
    <row r="2" spans="1:11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6.5" customHeight="1">
      <c r="A3" s="289" t="s">
        <v>265</v>
      </c>
      <c r="B3" s="289"/>
      <c r="C3" s="289"/>
      <c r="D3" s="289"/>
      <c r="E3" s="289"/>
      <c r="F3" s="289"/>
      <c r="G3" s="289"/>
      <c r="H3" s="289"/>
      <c r="I3" s="289"/>
      <c r="K3" s="303" t="s">
        <v>520</v>
      </c>
    </row>
    <row r="4" spans="1:12" ht="21" customHeight="1">
      <c r="A4" s="290"/>
      <c r="B4" s="440" t="s">
        <v>193</v>
      </c>
      <c r="C4" s="440"/>
      <c r="D4" s="291"/>
      <c r="E4" s="98" t="s">
        <v>190</v>
      </c>
      <c r="F4" s="98" t="s">
        <v>40</v>
      </c>
      <c r="G4" s="98" t="s">
        <v>41</v>
      </c>
      <c r="H4" s="98" t="s">
        <v>266</v>
      </c>
      <c r="I4" s="98" t="s">
        <v>267</v>
      </c>
      <c r="J4" s="98" t="s">
        <v>268</v>
      </c>
      <c r="K4" s="99" t="s">
        <v>194</v>
      </c>
      <c r="L4" s="5"/>
    </row>
    <row r="5" spans="1:12" ht="12" customHeight="1">
      <c r="A5" s="292"/>
      <c r="B5" s="100"/>
      <c r="C5" s="100"/>
      <c r="D5" s="101"/>
      <c r="E5" s="342"/>
      <c r="F5" s="342"/>
      <c r="G5" s="342"/>
      <c r="H5" s="342"/>
      <c r="I5" s="342"/>
      <c r="J5" s="342"/>
      <c r="K5" s="342"/>
      <c r="L5" s="5"/>
    </row>
    <row r="6" spans="1:11" ht="24" customHeight="1">
      <c r="A6" s="293"/>
      <c r="B6" s="438" t="s">
        <v>271</v>
      </c>
      <c r="C6" s="438"/>
      <c r="D6" s="125"/>
      <c r="E6" s="336">
        <v>126235</v>
      </c>
      <c r="F6" s="336">
        <v>63929</v>
      </c>
      <c r="G6" s="336">
        <v>62306</v>
      </c>
      <c r="H6" s="336">
        <v>18310</v>
      </c>
      <c r="I6" s="336">
        <v>85788</v>
      </c>
      <c r="J6" s="336">
        <v>22137</v>
      </c>
      <c r="K6" s="336">
        <v>54021</v>
      </c>
    </row>
    <row r="7" spans="1:11" ht="12" customHeight="1">
      <c r="A7" s="5"/>
      <c r="B7" s="285"/>
      <c r="C7" s="285"/>
      <c r="D7" s="285"/>
      <c r="E7" s="339"/>
      <c r="F7" s="339"/>
      <c r="G7" s="339"/>
      <c r="H7" s="339"/>
      <c r="I7" s="339"/>
      <c r="J7" s="339"/>
      <c r="K7" s="339"/>
    </row>
    <row r="8" spans="1:11" ht="24" customHeight="1">
      <c r="A8" s="293"/>
      <c r="B8" s="438" t="s">
        <v>195</v>
      </c>
      <c r="C8" s="438"/>
      <c r="D8" s="125"/>
      <c r="E8" s="336">
        <v>18672</v>
      </c>
      <c r="F8" s="336">
        <v>9391</v>
      </c>
      <c r="G8" s="336">
        <v>9281</v>
      </c>
      <c r="H8" s="336">
        <v>2479</v>
      </c>
      <c r="I8" s="336">
        <v>12821</v>
      </c>
      <c r="J8" s="336">
        <v>3372</v>
      </c>
      <c r="K8" s="336">
        <v>8818</v>
      </c>
    </row>
    <row r="9" spans="1:11" ht="12" customHeight="1">
      <c r="A9" s="5"/>
      <c r="B9" s="285"/>
      <c r="C9" s="102" t="s">
        <v>65</v>
      </c>
      <c r="D9" s="285"/>
      <c r="E9" s="339">
        <v>57</v>
      </c>
      <c r="F9" s="340">
        <v>38</v>
      </c>
      <c r="G9" s="340">
        <v>19</v>
      </c>
      <c r="H9" s="340">
        <v>7</v>
      </c>
      <c r="I9" s="340">
        <v>30</v>
      </c>
      <c r="J9" s="340">
        <v>20</v>
      </c>
      <c r="K9" s="340">
        <v>17</v>
      </c>
    </row>
    <row r="10" spans="1:11" ht="12" customHeight="1">
      <c r="A10" s="5"/>
      <c r="B10" s="285"/>
      <c r="C10" s="102" t="s">
        <v>68</v>
      </c>
      <c r="D10" s="285"/>
      <c r="E10" s="339">
        <v>382</v>
      </c>
      <c r="F10" s="340">
        <v>190</v>
      </c>
      <c r="G10" s="340">
        <v>192</v>
      </c>
      <c r="H10" s="340">
        <v>39</v>
      </c>
      <c r="I10" s="340">
        <v>228</v>
      </c>
      <c r="J10" s="340">
        <v>115</v>
      </c>
      <c r="K10" s="340">
        <v>169</v>
      </c>
    </row>
    <row r="11" spans="1:11" ht="12" customHeight="1">
      <c r="A11" s="5"/>
      <c r="B11" s="285"/>
      <c r="C11" s="102" t="s">
        <v>71</v>
      </c>
      <c r="D11" s="285"/>
      <c r="E11" s="339">
        <v>559</v>
      </c>
      <c r="F11" s="340">
        <v>280</v>
      </c>
      <c r="G11" s="340">
        <v>279</v>
      </c>
      <c r="H11" s="340">
        <v>52</v>
      </c>
      <c r="I11" s="340">
        <v>339</v>
      </c>
      <c r="J11" s="340">
        <v>168</v>
      </c>
      <c r="K11" s="340">
        <v>265</v>
      </c>
    </row>
    <row r="12" spans="1:11" ht="12" customHeight="1">
      <c r="A12" s="5"/>
      <c r="B12" s="285"/>
      <c r="C12" s="102" t="s">
        <v>74</v>
      </c>
      <c r="D12" s="285"/>
      <c r="E12" s="339">
        <v>212</v>
      </c>
      <c r="F12" s="340">
        <v>104</v>
      </c>
      <c r="G12" s="340">
        <v>108</v>
      </c>
      <c r="H12" s="340">
        <v>25</v>
      </c>
      <c r="I12" s="340">
        <v>129</v>
      </c>
      <c r="J12" s="340">
        <v>58</v>
      </c>
      <c r="K12" s="340">
        <v>89</v>
      </c>
    </row>
    <row r="13" spans="1:11" ht="12" customHeight="1">
      <c r="A13" s="5"/>
      <c r="B13" s="285"/>
      <c r="C13" s="102" t="s">
        <v>77</v>
      </c>
      <c r="D13" s="285"/>
      <c r="E13" s="339">
        <v>68</v>
      </c>
      <c r="F13" s="340">
        <v>31</v>
      </c>
      <c r="G13" s="340">
        <v>37</v>
      </c>
      <c r="H13" s="340">
        <v>3</v>
      </c>
      <c r="I13" s="340">
        <v>42</v>
      </c>
      <c r="J13" s="340">
        <v>23</v>
      </c>
      <c r="K13" s="340">
        <v>21</v>
      </c>
    </row>
    <row r="14" spans="1:11" ht="12" customHeight="1">
      <c r="A14" s="5"/>
      <c r="B14" s="285"/>
      <c r="C14" s="102" t="s">
        <v>80</v>
      </c>
      <c r="D14" s="285"/>
      <c r="E14" s="339">
        <v>1088</v>
      </c>
      <c r="F14" s="340">
        <v>530</v>
      </c>
      <c r="G14" s="340">
        <v>558</v>
      </c>
      <c r="H14" s="340">
        <v>102</v>
      </c>
      <c r="I14" s="340">
        <v>691</v>
      </c>
      <c r="J14" s="340">
        <v>295</v>
      </c>
      <c r="K14" s="340">
        <v>524</v>
      </c>
    </row>
    <row r="15" spans="1:11" ht="12" customHeight="1">
      <c r="A15" s="5"/>
      <c r="B15" s="285"/>
      <c r="C15" s="102" t="s">
        <v>83</v>
      </c>
      <c r="D15" s="285"/>
      <c r="E15" s="339">
        <v>382</v>
      </c>
      <c r="F15" s="340">
        <v>161</v>
      </c>
      <c r="G15" s="340">
        <v>221</v>
      </c>
      <c r="H15" s="340">
        <v>28</v>
      </c>
      <c r="I15" s="340">
        <v>204</v>
      </c>
      <c r="J15" s="340">
        <v>150</v>
      </c>
      <c r="K15" s="340">
        <v>177</v>
      </c>
    </row>
    <row r="16" spans="1:11" ht="12" customHeight="1">
      <c r="A16" s="5"/>
      <c r="B16" s="285"/>
      <c r="C16" s="102" t="s">
        <v>86</v>
      </c>
      <c r="D16" s="285"/>
      <c r="E16" s="339">
        <v>1234</v>
      </c>
      <c r="F16" s="340">
        <v>623</v>
      </c>
      <c r="G16" s="340">
        <v>611</v>
      </c>
      <c r="H16" s="340">
        <v>106</v>
      </c>
      <c r="I16" s="340">
        <v>779</v>
      </c>
      <c r="J16" s="340">
        <v>349</v>
      </c>
      <c r="K16" s="340">
        <v>658</v>
      </c>
    </row>
    <row r="17" spans="1:11" ht="12" customHeight="1">
      <c r="A17" s="5"/>
      <c r="B17" s="285"/>
      <c r="C17" s="102" t="s">
        <v>88</v>
      </c>
      <c r="D17" s="285"/>
      <c r="E17" s="339">
        <v>195</v>
      </c>
      <c r="F17" s="340">
        <v>94</v>
      </c>
      <c r="G17" s="340">
        <v>101</v>
      </c>
      <c r="H17" s="340">
        <v>18</v>
      </c>
      <c r="I17" s="340">
        <v>136</v>
      </c>
      <c r="J17" s="340">
        <v>41</v>
      </c>
      <c r="K17" s="340">
        <v>109</v>
      </c>
    </row>
    <row r="18" spans="1:11" ht="12" customHeight="1">
      <c r="A18" s="5"/>
      <c r="B18" s="285"/>
      <c r="C18" s="102" t="s">
        <v>89</v>
      </c>
      <c r="D18" s="285"/>
      <c r="E18" s="339">
        <v>345</v>
      </c>
      <c r="F18" s="340">
        <v>157</v>
      </c>
      <c r="G18" s="340">
        <v>188</v>
      </c>
      <c r="H18" s="340">
        <v>21</v>
      </c>
      <c r="I18" s="340">
        <v>203</v>
      </c>
      <c r="J18" s="340">
        <v>121</v>
      </c>
      <c r="K18" s="340">
        <v>189</v>
      </c>
    </row>
    <row r="19" spans="1:11" ht="12" customHeight="1">
      <c r="A19" s="5"/>
      <c r="B19" s="285"/>
      <c r="C19" s="102" t="s">
        <v>90</v>
      </c>
      <c r="D19" s="285"/>
      <c r="E19" s="339">
        <v>319</v>
      </c>
      <c r="F19" s="340">
        <v>163</v>
      </c>
      <c r="G19" s="340">
        <v>156</v>
      </c>
      <c r="H19" s="340">
        <v>30</v>
      </c>
      <c r="I19" s="340">
        <v>192</v>
      </c>
      <c r="J19" s="340">
        <v>97</v>
      </c>
      <c r="K19" s="340">
        <v>133</v>
      </c>
    </row>
    <row r="20" spans="1:11" ht="12" customHeight="1">
      <c r="A20" s="5"/>
      <c r="B20" s="285"/>
      <c r="C20" s="102" t="s">
        <v>91</v>
      </c>
      <c r="D20" s="285"/>
      <c r="E20" s="339">
        <v>2618</v>
      </c>
      <c r="F20" s="340">
        <v>1307</v>
      </c>
      <c r="G20" s="340">
        <v>1311</v>
      </c>
      <c r="H20" s="340">
        <v>404</v>
      </c>
      <c r="I20" s="340">
        <v>1709</v>
      </c>
      <c r="J20" s="340">
        <v>505</v>
      </c>
      <c r="K20" s="340">
        <v>1094</v>
      </c>
    </row>
    <row r="21" spans="1:11" ht="12" customHeight="1">
      <c r="A21" s="5"/>
      <c r="B21" s="285"/>
      <c r="C21" s="102" t="s">
        <v>94</v>
      </c>
      <c r="D21" s="285"/>
      <c r="E21" s="339">
        <v>903</v>
      </c>
      <c r="F21" s="340">
        <v>462</v>
      </c>
      <c r="G21" s="340">
        <v>441</v>
      </c>
      <c r="H21" s="340">
        <v>78</v>
      </c>
      <c r="I21" s="340">
        <v>570</v>
      </c>
      <c r="J21" s="340">
        <v>255</v>
      </c>
      <c r="K21" s="340">
        <v>414</v>
      </c>
    </row>
    <row r="22" spans="1:11" ht="12" customHeight="1">
      <c r="A22" s="5"/>
      <c r="B22" s="285"/>
      <c r="C22" s="102" t="s">
        <v>97</v>
      </c>
      <c r="D22" s="285"/>
      <c r="E22" s="339">
        <v>1752</v>
      </c>
      <c r="F22" s="340">
        <v>875</v>
      </c>
      <c r="G22" s="340">
        <v>877</v>
      </c>
      <c r="H22" s="340">
        <v>242</v>
      </c>
      <c r="I22" s="340">
        <v>1266</v>
      </c>
      <c r="J22" s="340">
        <v>244</v>
      </c>
      <c r="K22" s="340">
        <v>855</v>
      </c>
    </row>
    <row r="23" spans="1:11" ht="12" customHeight="1">
      <c r="A23" s="5"/>
      <c r="B23" s="285"/>
      <c r="C23" s="102" t="s">
        <v>100</v>
      </c>
      <c r="D23" s="285"/>
      <c r="E23" s="339">
        <v>2041</v>
      </c>
      <c r="F23" s="340">
        <v>1041</v>
      </c>
      <c r="G23" s="340">
        <v>1000</v>
      </c>
      <c r="H23" s="340">
        <v>316</v>
      </c>
      <c r="I23" s="340">
        <v>1404</v>
      </c>
      <c r="J23" s="340">
        <v>321</v>
      </c>
      <c r="K23" s="340">
        <v>931</v>
      </c>
    </row>
    <row r="24" spans="1:11" ht="12" customHeight="1">
      <c r="A24" s="5"/>
      <c r="B24" s="285"/>
      <c r="C24" s="102" t="s">
        <v>192</v>
      </c>
      <c r="D24" s="285"/>
      <c r="E24" s="339">
        <v>12</v>
      </c>
      <c r="F24" s="340">
        <v>6</v>
      </c>
      <c r="G24" s="340">
        <v>6</v>
      </c>
      <c r="H24" s="340">
        <v>4</v>
      </c>
      <c r="I24" s="340">
        <v>8</v>
      </c>
      <c r="J24" s="340">
        <v>0</v>
      </c>
      <c r="K24" s="340">
        <v>5</v>
      </c>
    </row>
    <row r="25" spans="1:11" ht="12" customHeight="1">
      <c r="A25" s="5"/>
      <c r="B25" s="285"/>
      <c r="C25" s="102" t="s">
        <v>103</v>
      </c>
      <c r="D25" s="285"/>
      <c r="E25" s="339">
        <v>1827</v>
      </c>
      <c r="F25" s="340">
        <v>919</v>
      </c>
      <c r="G25" s="340">
        <v>908</v>
      </c>
      <c r="H25" s="340">
        <v>244</v>
      </c>
      <c r="I25" s="340">
        <v>1363</v>
      </c>
      <c r="J25" s="340">
        <v>220</v>
      </c>
      <c r="K25" s="340">
        <v>925</v>
      </c>
    </row>
    <row r="26" spans="1:11" ht="12" customHeight="1">
      <c r="A26" s="5"/>
      <c r="B26" s="285"/>
      <c r="C26" s="102" t="s">
        <v>197</v>
      </c>
      <c r="D26" s="285"/>
      <c r="E26" s="339">
        <v>429</v>
      </c>
      <c r="F26" s="340">
        <v>208</v>
      </c>
      <c r="G26" s="340">
        <v>221</v>
      </c>
      <c r="H26" s="340">
        <v>48</v>
      </c>
      <c r="I26" s="340">
        <v>339</v>
      </c>
      <c r="J26" s="340">
        <v>42</v>
      </c>
      <c r="K26" s="340">
        <v>258</v>
      </c>
    </row>
    <row r="27" spans="1:11" ht="12" customHeight="1">
      <c r="A27" s="5"/>
      <c r="B27" s="285"/>
      <c r="C27" s="102" t="s">
        <v>108</v>
      </c>
      <c r="D27" s="285"/>
      <c r="E27" s="339">
        <v>467</v>
      </c>
      <c r="F27" s="340">
        <v>240</v>
      </c>
      <c r="G27" s="340">
        <v>227</v>
      </c>
      <c r="H27" s="340">
        <v>51</v>
      </c>
      <c r="I27" s="340">
        <v>351</v>
      </c>
      <c r="J27" s="340">
        <v>65</v>
      </c>
      <c r="K27" s="340">
        <v>273</v>
      </c>
    </row>
    <row r="28" spans="1:11" ht="12" customHeight="1">
      <c r="A28" s="5"/>
      <c r="B28" s="285"/>
      <c r="C28" s="102" t="s">
        <v>111</v>
      </c>
      <c r="D28" s="285"/>
      <c r="E28" s="339">
        <v>349</v>
      </c>
      <c r="F28" s="340">
        <v>177</v>
      </c>
      <c r="G28" s="340">
        <v>172</v>
      </c>
      <c r="H28" s="340">
        <v>25</v>
      </c>
      <c r="I28" s="340">
        <v>262</v>
      </c>
      <c r="J28" s="340">
        <v>62</v>
      </c>
      <c r="K28" s="340">
        <v>210</v>
      </c>
    </row>
    <row r="29" spans="1:11" ht="12" customHeight="1">
      <c r="A29" s="5"/>
      <c r="B29" s="285"/>
      <c r="C29" s="102" t="s">
        <v>114</v>
      </c>
      <c r="D29" s="285"/>
      <c r="E29" s="339">
        <v>867</v>
      </c>
      <c r="F29" s="340">
        <v>426</v>
      </c>
      <c r="G29" s="340">
        <v>441</v>
      </c>
      <c r="H29" s="340">
        <v>113</v>
      </c>
      <c r="I29" s="340">
        <v>685</v>
      </c>
      <c r="J29" s="340">
        <v>69</v>
      </c>
      <c r="K29" s="340">
        <v>347</v>
      </c>
    </row>
    <row r="30" spans="1:11" ht="12" customHeight="1">
      <c r="A30" s="5"/>
      <c r="B30" s="285"/>
      <c r="C30" s="102" t="s">
        <v>117</v>
      </c>
      <c r="D30" s="285"/>
      <c r="E30" s="339">
        <v>1596</v>
      </c>
      <c r="F30" s="340">
        <v>835</v>
      </c>
      <c r="G30" s="340">
        <v>761</v>
      </c>
      <c r="H30" s="340">
        <v>323</v>
      </c>
      <c r="I30" s="340">
        <v>1180</v>
      </c>
      <c r="J30" s="340">
        <v>93</v>
      </c>
      <c r="K30" s="340">
        <v>703</v>
      </c>
    </row>
    <row r="31" spans="1:11" ht="12" customHeight="1">
      <c r="A31" s="5"/>
      <c r="B31" s="285"/>
      <c r="C31" s="102" t="s">
        <v>120</v>
      </c>
      <c r="D31" s="285"/>
      <c r="E31" s="339">
        <v>970</v>
      </c>
      <c r="F31" s="340">
        <v>524</v>
      </c>
      <c r="G31" s="340">
        <v>446</v>
      </c>
      <c r="H31" s="340">
        <v>200</v>
      </c>
      <c r="I31" s="340">
        <v>711</v>
      </c>
      <c r="J31" s="340">
        <v>59</v>
      </c>
      <c r="K31" s="340">
        <v>452</v>
      </c>
    </row>
    <row r="32" spans="1:11" ht="12" customHeight="1">
      <c r="A32" s="5"/>
      <c r="B32" s="285"/>
      <c r="C32" s="102"/>
      <c r="D32" s="285"/>
      <c r="E32" s="339"/>
      <c r="F32" s="339"/>
      <c r="G32" s="339"/>
      <c r="H32" s="339"/>
      <c r="I32" s="339"/>
      <c r="J32" s="339"/>
      <c r="K32" s="339"/>
    </row>
    <row r="33" spans="1:11" ht="24" customHeight="1">
      <c r="A33" s="293"/>
      <c r="B33" s="438" t="s">
        <v>199</v>
      </c>
      <c r="C33" s="438"/>
      <c r="D33" s="125"/>
      <c r="E33" s="336">
        <v>27103</v>
      </c>
      <c r="F33" s="336">
        <v>13582</v>
      </c>
      <c r="G33" s="336">
        <v>13521</v>
      </c>
      <c r="H33" s="336">
        <v>4926</v>
      </c>
      <c r="I33" s="336">
        <v>18681</v>
      </c>
      <c r="J33" s="336">
        <v>3496</v>
      </c>
      <c r="K33" s="336">
        <v>11520</v>
      </c>
    </row>
    <row r="34" spans="1:11" ht="12" customHeight="1">
      <c r="A34" s="5"/>
      <c r="B34" s="285"/>
      <c r="C34" s="102" t="s">
        <v>128</v>
      </c>
      <c r="D34" s="285"/>
      <c r="E34" s="339">
        <v>399</v>
      </c>
      <c r="F34" s="340">
        <v>197</v>
      </c>
      <c r="G34" s="340">
        <v>202</v>
      </c>
      <c r="H34" s="340">
        <v>46</v>
      </c>
      <c r="I34" s="340">
        <v>265</v>
      </c>
      <c r="J34" s="340">
        <v>88</v>
      </c>
      <c r="K34" s="340">
        <v>139</v>
      </c>
    </row>
    <row r="35" spans="1:11" ht="12" customHeight="1">
      <c r="A35" s="5"/>
      <c r="B35" s="285"/>
      <c r="C35" s="102" t="s">
        <v>130</v>
      </c>
      <c r="D35" s="285"/>
      <c r="E35" s="339">
        <v>375</v>
      </c>
      <c r="F35" s="340">
        <v>185</v>
      </c>
      <c r="G35" s="340">
        <v>190</v>
      </c>
      <c r="H35" s="340">
        <v>21</v>
      </c>
      <c r="I35" s="340">
        <v>269</v>
      </c>
      <c r="J35" s="340">
        <v>85</v>
      </c>
      <c r="K35" s="340">
        <v>135</v>
      </c>
    </row>
    <row r="36" spans="1:11" ht="12" customHeight="1">
      <c r="A36" s="5"/>
      <c r="B36" s="285"/>
      <c r="C36" s="102" t="s">
        <v>200</v>
      </c>
      <c r="D36" s="285"/>
      <c r="E36" s="339">
        <v>619</v>
      </c>
      <c r="F36" s="340">
        <v>300</v>
      </c>
      <c r="G36" s="340">
        <v>319</v>
      </c>
      <c r="H36" s="340">
        <v>55</v>
      </c>
      <c r="I36" s="340">
        <v>369</v>
      </c>
      <c r="J36" s="340">
        <v>195</v>
      </c>
      <c r="K36" s="340">
        <v>206</v>
      </c>
    </row>
    <row r="37" spans="1:11" ht="12" customHeight="1">
      <c r="A37" s="5"/>
      <c r="B37" s="285"/>
      <c r="C37" s="102" t="s">
        <v>135</v>
      </c>
      <c r="D37" s="285"/>
      <c r="E37" s="339">
        <v>563</v>
      </c>
      <c r="F37" s="340">
        <v>276</v>
      </c>
      <c r="G37" s="340">
        <v>287</v>
      </c>
      <c r="H37" s="340">
        <v>55</v>
      </c>
      <c r="I37" s="340">
        <v>344</v>
      </c>
      <c r="J37" s="340">
        <v>164</v>
      </c>
      <c r="K37" s="340">
        <v>189</v>
      </c>
    </row>
    <row r="38" spans="1:11" ht="12" customHeight="1">
      <c r="A38" s="5"/>
      <c r="B38" s="285"/>
      <c r="C38" s="102" t="s">
        <v>138</v>
      </c>
      <c r="D38" s="285"/>
      <c r="E38" s="339">
        <v>365</v>
      </c>
      <c r="F38" s="340">
        <v>176</v>
      </c>
      <c r="G38" s="340">
        <v>189</v>
      </c>
      <c r="H38" s="340">
        <v>24</v>
      </c>
      <c r="I38" s="340">
        <v>209</v>
      </c>
      <c r="J38" s="340">
        <v>132</v>
      </c>
      <c r="K38" s="340">
        <v>162</v>
      </c>
    </row>
    <row r="39" spans="1:11" ht="12" customHeight="1">
      <c r="A39" s="5"/>
      <c r="B39" s="285"/>
      <c r="C39" s="102" t="s">
        <v>141</v>
      </c>
      <c r="D39" s="285"/>
      <c r="E39" s="339">
        <v>884</v>
      </c>
      <c r="F39" s="340">
        <v>442</v>
      </c>
      <c r="G39" s="340">
        <v>442</v>
      </c>
      <c r="H39" s="340">
        <v>128</v>
      </c>
      <c r="I39" s="340">
        <v>575</v>
      </c>
      <c r="J39" s="340">
        <v>181</v>
      </c>
      <c r="K39" s="340">
        <v>391</v>
      </c>
    </row>
    <row r="40" spans="1:11" ht="12" customHeight="1">
      <c r="A40" s="5"/>
      <c r="B40" s="285"/>
      <c r="C40" s="102" t="s">
        <v>144</v>
      </c>
      <c r="D40" s="285"/>
      <c r="E40" s="339">
        <v>1641</v>
      </c>
      <c r="F40" s="340">
        <v>814</v>
      </c>
      <c r="G40" s="340">
        <v>827</v>
      </c>
      <c r="H40" s="340">
        <v>340</v>
      </c>
      <c r="I40" s="340">
        <v>1153</v>
      </c>
      <c r="J40" s="340">
        <v>148</v>
      </c>
      <c r="K40" s="340">
        <v>598</v>
      </c>
    </row>
    <row r="41" spans="1:11" ht="12" customHeight="1">
      <c r="A41" s="5"/>
      <c r="B41" s="285"/>
      <c r="C41" s="102" t="s">
        <v>147</v>
      </c>
      <c r="D41" s="285"/>
      <c r="E41" s="339">
        <v>3850</v>
      </c>
      <c r="F41" s="340">
        <v>1872</v>
      </c>
      <c r="G41" s="340">
        <v>1978</v>
      </c>
      <c r="H41" s="340">
        <v>535</v>
      </c>
      <c r="I41" s="340">
        <v>2699</v>
      </c>
      <c r="J41" s="340">
        <v>616</v>
      </c>
      <c r="K41" s="340">
        <v>1801</v>
      </c>
    </row>
    <row r="42" spans="1:11" ht="12" customHeight="1">
      <c r="A42" s="5"/>
      <c r="B42" s="285"/>
      <c r="C42" s="102" t="s">
        <v>150</v>
      </c>
      <c r="D42" s="285"/>
      <c r="E42" s="339">
        <v>6093</v>
      </c>
      <c r="F42" s="340">
        <v>3157</v>
      </c>
      <c r="G42" s="340">
        <v>2936</v>
      </c>
      <c r="H42" s="340">
        <v>1108</v>
      </c>
      <c r="I42" s="340">
        <v>4280</v>
      </c>
      <c r="J42" s="340">
        <v>705</v>
      </c>
      <c r="K42" s="340">
        <v>2695</v>
      </c>
    </row>
    <row r="43" spans="1:11" ht="12" customHeight="1">
      <c r="A43" s="5"/>
      <c r="B43" s="285"/>
      <c r="C43" s="102" t="s">
        <v>153</v>
      </c>
      <c r="D43" s="285"/>
      <c r="E43" s="339">
        <v>544</v>
      </c>
      <c r="F43" s="340">
        <v>265</v>
      </c>
      <c r="G43" s="340">
        <v>279</v>
      </c>
      <c r="H43" s="340">
        <v>77</v>
      </c>
      <c r="I43" s="340">
        <v>342</v>
      </c>
      <c r="J43" s="340">
        <v>125</v>
      </c>
      <c r="K43" s="340">
        <v>238</v>
      </c>
    </row>
    <row r="44" spans="1:11" ht="12" customHeight="1">
      <c r="A44" s="5"/>
      <c r="B44" s="285"/>
      <c r="C44" s="102" t="s">
        <v>155</v>
      </c>
      <c r="D44" s="285"/>
      <c r="E44" s="339">
        <v>114</v>
      </c>
      <c r="F44" s="340">
        <v>56</v>
      </c>
      <c r="G44" s="340">
        <v>58</v>
      </c>
      <c r="H44" s="340">
        <v>12</v>
      </c>
      <c r="I44" s="340">
        <v>63</v>
      </c>
      <c r="J44" s="340">
        <v>39</v>
      </c>
      <c r="K44" s="340">
        <v>45</v>
      </c>
    </row>
    <row r="45" spans="1:11" ht="12" customHeight="1">
      <c r="A45" s="5"/>
      <c r="B45" s="285"/>
      <c r="C45" s="102" t="s">
        <v>158</v>
      </c>
      <c r="D45" s="285"/>
      <c r="E45" s="339">
        <v>485</v>
      </c>
      <c r="F45" s="340">
        <v>252</v>
      </c>
      <c r="G45" s="340">
        <v>233</v>
      </c>
      <c r="H45" s="340">
        <v>49</v>
      </c>
      <c r="I45" s="340">
        <v>307</v>
      </c>
      <c r="J45" s="340">
        <v>129</v>
      </c>
      <c r="K45" s="340">
        <v>225</v>
      </c>
    </row>
    <row r="46" spans="1:11" ht="12" customHeight="1">
      <c r="A46" s="5"/>
      <c r="B46" s="285"/>
      <c r="C46" s="102" t="s">
        <v>160</v>
      </c>
      <c r="D46" s="285"/>
      <c r="E46" s="339">
        <v>645</v>
      </c>
      <c r="F46" s="340">
        <v>317</v>
      </c>
      <c r="G46" s="340">
        <v>328</v>
      </c>
      <c r="H46" s="340">
        <v>74</v>
      </c>
      <c r="I46" s="340">
        <v>421</v>
      </c>
      <c r="J46" s="340">
        <v>150</v>
      </c>
      <c r="K46" s="340">
        <v>288</v>
      </c>
    </row>
    <row r="47" spans="1:11" ht="12" customHeight="1">
      <c r="A47" s="5"/>
      <c r="B47" s="285"/>
      <c r="C47" s="102" t="s">
        <v>163</v>
      </c>
      <c r="D47" s="285"/>
      <c r="E47" s="339">
        <v>805</v>
      </c>
      <c r="F47" s="340">
        <v>395</v>
      </c>
      <c r="G47" s="340">
        <v>410</v>
      </c>
      <c r="H47" s="340">
        <v>51</v>
      </c>
      <c r="I47" s="340">
        <v>609</v>
      </c>
      <c r="J47" s="340">
        <v>145</v>
      </c>
      <c r="K47" s="340">
        <v>294</v>
      </c>
    </row>
    <row r="48" spans="1:11" ht="12" customHeight="1">
      <c r="A48" s="5"/>
      <c r="B48" s="102"/>
      <c r="C48" s="102" t="s">
        <v>201</v>
      </c>
      <c r="D48" s="285"/>
      <c r="E48" s="339">
        <v>931</v>
      </c>
      <c r="F48" s="340">
        <v>444</v>
      </c>
      <c r="G48" s="340">
        <v>487</v>
      </c>
      <c r="H48" s="340">
        <v>165</v>
      </c>
      <c r="I48" s="340">
        <v>657</v>
      </c>
      <c r="J48" s="340">
        <v>109</v>
      </c>
      <c r="K48" s="340">
        <v>358</v>
      </c>
    </row>
    <row r="49" spans="1:11" ht="12" customHeight="1">
      <c r="A49" s="5"/>
      <c r="B49" s="103"/>
      <c r="C49" s="102" t="s">
        <v>202</v>
      </c>
      <c r="D49" s="285"/>
      <c r="E49" s="339">
        <v>1219</v>
      </c>
      <c r="F49" s="340">
        <v>594</v>
      </c>
      <c r="G49" s="340">
        <v>625</v>
      </c>
      <c r="H49" s="340">
        <v>245</v>
      </c>
      <c r="I49" s="340">
        <v>840</v>
      </c>
      <c r="J49" s="340">
        <v>134</v>
      </c>
      <c r="K49" s="340">
        <v>515</v>
      </c>
    </row>
    <row r="50" spans="1:11" ht="12" customHeight="1">
      <c r="A50" s="5"/>
      <c r="B50" s="103"/>
      <c r="C50" s="102" t="s">
        <v>203</v>
      </c>
      <c r="D50" s="285"/>
      <c r="E50" s="339">
        <v>1055</v>
      </c>
      <c r="F50" s="340">
        <v>501</v>
      </c>
      <c r="G50" s="340">
        <v>554</v>
      </c>
      <c r="H50" s="340">
        <v>208</v>
      </c>
      <c r="I50" s="340">
        <v>778</v>
      </c>
      <c r="J50" s="340">
        <v>69</v>
      </c>
      <c r="K50" s="340">
        <v>457</v>
      </c>
    </row>
    <row r="51" spans="1:11" ht="12" customHeight="1">
      <c r="A51" s="5"/>
      <c r="B51" s="103"/>
      <c r="C51" s="102" t="s">
        <v>204</v>
      </c>
      <c r="D51" s="285"/>
      <c r="E51" s="339">
        <v>2687</v>
      </c>
      <c r="F51" s="340">
        <v>1406</v>
      </c>
      <c r="G51" s="340">
        <v>1281</v>
      </c>
      <c r="H51" s="340">
        <v>621</v>
      </c>
      <c r="I51" s="340">
        <v>1930</v>
      </c>
      <c r="J51" s="340">
        <v>136</v>
      </c>
      <c r="K51" s="340">
        <v>1314</v>
      </c>
    </row>
    <row r="52" spans="1:11" ht="12" customHeight="1">
      <c r="A52" s="5"/>
      <c r="B52" s="103"/>
      <c r="C52" s="102" t="s">
        <v>205</v>
      </c>
      <c r="D52" s="285"/>
      <c r="E52" s="339">
        <v>961</v>
      </c>
      <c r="F52" s="340">
        <v>475</v>
      </c>
      <c r="G52" s="340">
        <v>486</v>
      </c>
      <c r="H52" s="340">
        <v>192</v>
      </c>
      <c r="I52" s="340">
        <v>707</v>
      </c>
      <c r="J52" s="340">
        <v>62</v>
      </c>
      <c r="K52" s="340">
        <v>441</v>
      </c>
    </row>
    <row r="53" spans="1:11" ht="12" customHeight="1">
      <c r="A53" s="5"/>
      <c r="B53" s="103"/>
      <c r="C53" s="102" t="s">
        <v>206</v>
      </c>
      <c r="D53" s="285"/>
      <c r="E53" s="339">
        <v>845</v>
      </c>
      <c r="F53" s="340">
        <v>431</v>
      </c>
      <c r="G53" s="340">
        <v>414</v>
      </c>
      <c r="H53" s="340">
        <v>233</v>
      </c>
      <c r="I53" s="340">
        <v>577</v>
      </c>
      <c r="J53" s="340">
        <v>35</v>
      </c>
      <c r="K53" s="340">
        <v>372</v>
      </c>
    </row>
    <row r="54" spans="1:11" ht="12" customHeight="1">
      <c r="A54" s="5"/>
      <c r="B54" s="103"/>
      <c r="C54" s="102" t="s">
        <v>597</v>
      </c>
      <c r="D54" s="285"/>
      <c r="E54" s="339">
        <v>864</v>
      </c>
      <c r="F54" s="340">
        <v>436</v>
      </c>
      <c r="G54" s="340">
        <v>428</v>
      </c>
      <c r="H54" s="340">
        <v>306</v>
      </c>
      <c r="I54" s="340">
        <v>539</v>
      </c>
      <c r="J54" s="340">
        <v>19</v>
      </c>
      <c r="K54" s="340">
        <v>272</v>
      </c>
    </row>
    <row r="55" spans="1:11" ht="12" customHeight="1">
      <c r="A55" s="5"/>
      <c r="B55" s="103"/>
      <c r="C55" s="102" t="s">
        <v>598</v>
      </c>
      <c r="D55" s="285"/>
      <c r="E55" s="339">
        <v>673</v>
      </c>
      <c r="F55" s="340">
        <v>341</v>
      </c>
      <c r="G55" s="340">
        <v>332</v>
      </c>
      <c r="H55" s="340">
        <v>227</v>
      </c>
      <c r="I55" s="340">
        <v>432</v>
      </c>
      <c r="J55" s="340">
        <v>14</v>
      </c>
      <c r="K55" s="340">
        <v>217</v>
      </c>
    </row>
    <row r="56" spans="1:11" ht="12" customHeight="1">
      <c r="A56" s="5"/>
      <c r="B56" s="103"/>
      <c r="C56" s="102" t="s">
        <v>599</v>
      </c>
      <c r="D56" s="285"/>
      <c r="E56" s="339">
        <v>486</v>
      </c>
      <c r="F56" s="340">
        <v>250</v>
      </c>
      <c r="G56" s="340">
        <v>236</v>
      </c>
      <c r="H56" s="340">
        <v>154</v>
      </c>
      <c r="I56" s="340">
        <v>316</v>
      </c>
      <c r="J56" s="340">
        <v>16</v>
      </c>
      <c r="K56" s="340">
        <v>168</v>
      </c>
    </row>
    <row r="57" spans="1:11" ht="12" customHeight="1">
      <c r="A57" s="286"/>
      <c r="B57" s="286"/>
      <c r="C57" s="108"/>
      <c r="D57" s="286"/>
      <c r="E57" s="343"/>
      <c r="F57" s="343"/>
      <c r="G57" s="343"/>
      <c r="H57" s="343"/>
      <c r="I57" s="343"/>
      <c r="J57" s="343"/>
      <c r="K57" s="343"/>
    </row>
    <row r="58" spans="1:11" ht="12.75" customHeight="1">
      <c r="A58" s="5"/>
      <c r="B58" s="5"/>
      <c r="C58" s="5"/>
      <c r="D58" s="5"/>
      <c r="E58" s="3"/>
      <c r="F58" s="3"/>
      <c r="G58" s="3"/>
      <c r="H58" s="3"/>
      <c r="I58" s="3"/>
      <c r="J58" s="3"/>
      <c r="K58" s="3"/>
    </row>
    <row r="59" spans="1:11" ht="12.75" customHeight="1">
      <c r="A59" s="5"/>
      <c r="B59" s="5"/>
      <c r="C59" s="2"/>
      <c r="D59" s="5"/>
      <c r="E59" s="3"/>
      <c r="F59" s="4"/>
      <c r="G59" s="4"/>
      <c r="H59" s="4"/>
      <c r="I59" s="4"/>
      <c r="J59" s="4"/>
      <c r="K59" s="4"/>
    </row>
    <row r="60" spans="1:11" ht="12.75" customHeight="1">
      <c r="A60" s="5"/>
      <c r="B60" s="5"/>
      <c r="C60" s="2"/>
      <c r="D60" s="5"/>
      <c r="E60" s="3"/>
      <c r="F60" s="4"/>
      <c r="G60" s="4"/>
      <c r="H60" s="4"/>
      <c r="I60" s="4"/>
      <c r="J60" s="4"/>
      <c r="K60" s="4"/>
    </row>
    <row r="61" spans="1:11" ht="12.75" customHeight="1">
      <c r="A61" s="5"/>
      <c r="B61" s="5"/>
      <c r="C61" s="2"/>
      <c r="D61" s="5"/>
      <c r="E61" s="3"/>
      <c r="F61" s="4"/>
      <c r="G61" s="4"/>
      <c r="H61" s="4"/>
      <c r="I61" s="4"/>
      <c r="J61" s="4"/>
      <c r="K61" s="4"/>
    </row>
    <row r="62" spans="1:11" ht="12" customHeight="1">
      <c r="A62" s="5"/>
      <c r="B62" s="5"/>
      <c r="C62" s="2"/>
      <c r="D62" s="5"/>
      <c r="E62" s="3"/>
      <c r="F62" s="4"/>
      <c r="G62" s="4"/>
      <c r="H62" s="4"/>
      <c r="I62" s="4"/>
      <c r="J62" s="4"/>
      <c r="K62" s="4"/>
    </row>
    <row r="63" spans="1:11" ht="12.75" customHeight="1">
      <c r="A63" s="5"/>
      <c r="B63" s="5"/>
      <c r="C63" s="2"/>
      <c r="D63" s="5"/>
      <c r="E63" s="3"/>
      <c r="F63" s="4"/>
      <c r="G63" s="4"/>
      <c r="H63" s="4"/>
      <c r="I63" s="4"/>
      <c r="J63" s="4"/>
      <c r="K63" s="4"/>
    </row>
    <row r="64" spans="1:11" ht="12.75" customHeight="1">
      <c r="A64" s="5"/>
      <c r="B64" s="5"/>
      <c r="C64" s="2"/>
      <c r="D64" s="5"/>
      <c r="E64" s="3"/>
      <c r="F64" s="4"/>
      <c r="G64" s="4"/>
      <c r="H64" s="4"/>
      <c r="I64" s="4"/>
      <c r="J64" s="4"/>
      <c r="K64" s="4"/>
    </row>
    <row r="65" spans="1:11" ht="12.75" customHeight="1">
      <c r="A65" s="5"/>
      <c r="B65" s="5"/>
      <c r="C65" s="2"/>
      <c r="D65" s="5"/>
      <c r="E65" s="3"/>
      <c r="F65" s="4"/>
      <c r="G65" s="4"/>
      <c r="H65" s="4"/>
      <c r="I65" s="4"/>
      <c r="J65" s="4"/>
      <c r="K65" s="4"/>
    </row>
    <row r="66" spans="1:11" ht="12.75" customHeight="1">
      <c r="A66" s="5"/>
      <c r="B66" s="5"/>
      <c r="C66" s="2"/>
      <c r="D66" s="5"/>
      <c r="E66" s="3"/>
      <c r="F66" s="4"/>
      <c r="G66" s="4"/>
      <c r="H66" s="4"/>
      <c r="I66" s="4"/>
      <c r="J66" s="4"/>
      <c r="K66" s="4"/>
    </row>
    <row r="67" spans="1:11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</sheetData>
  <sheetProtection/>
  <mergeCells count="5">
    <mergeCell ref="B33:C33"/>
    <mergeCell ref="B8:C8"/>
    <mergeCell ref="A1:K1"/>
    <mergeCell ref="B4:C4"/>
    <mergeCell ref="B6:C6"/>
  </mergeCells>
  <printOptions horizontalCentered="1"/>
  <pageMargins left="0.7874015748031497" right="0.7874015748031497" top="0.3937007874015748" bottom="0.5905511811023623" header="0.5118110236220472" footer="0"/>
  <pageSetup horizontalDpi="600" verticalDpi="600" orientation="portrait" paperSize="9" r:id="rId1"/>
  <headerFooter alignWithMargins="0">
    <oddFooter>&amp;C&amp;12-20-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:K1"/>
    </sheetView>
  </sheetViews>
  <sheetFormatPr defaultColWidth="9.00390625" defaultRowHeight="11.25" customHeight="1"/>
  <cols>
    <col min="1" max="1" width="0.875" style="280" customWidth="1"/>
    <col min="2" max="2" width="1.625" style="280" customWidth="1"/>
    <col min="3" max="3" width="14.875" style="280" customWidth="1"/>
    <col min="4" max="4" width="0.875" style="280" customWidth="1"/>
    <col min="5" max="5" width="10.25390625" style="280" customWidth="1"/>
    <col min="6" max="11" width="9.75390625" style="280" customWidth="1"/>
    <col min="12" max="16384" width="9.00390625" style="280" customWidth="1"/>
  </cols>
  <sheetData>
    <row r="1" spans="1:11" ht="16.5" customHeight="1">
      <c r="A1" s="441" t="s">
        <v>522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 ht="9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6.5" customHeight="1">
      <c r="A3" s="5"/>
      <c r="B3" s="5"/>
      <c r="C3" s="5"/>
      <c r="D3" s="5"/>
      <c r="E3" s="5"/>
      <c r="F3" s="5"/>
      <c r="G3" s="5"/>
      <c r="H3" s="5"/>
      <c r="I3" s="5"/>
      <c r="K3" s="303" t="s">
        <v>520</v>
      </c>
    </row>
    <row r="4" spans="1:11" ht="21" customHeight="1">
      <c r="A4" s="282"/>
      <c r="B4" s="440" t="s">
        <v>193</v>
      </c>
      <c r="C4" s="440"/>
      <c r="D4" s="294"/>
      <c r="E4" s="104" t="s">
        <v>190</v>
      </c>
      <c r="F4" s="104" t="s">
        <v>40</v>
      </c>
      <c r="G4" s="104" t="s">
        <v>41</v>
      </c>
      <c r="H4" s="98" t="s">
        <v>266</v>
      </c>
      <c r="I4" s="104" t="s">
        <v>267</v>
      </c>
      <c r="J4" s="104" t="s">
        <v>268</v>
      </c>
      <c r="K4" s="105" t="s">
        <v>194</v>
      </c>
    </row>
    <row r="5" spans="1:11" ht="24" customHeight="1">
      <c r="A5" s="286"/>
      <c r="B5" s="444" t="s">
        <v>172</v>
      </c>
      <c r="C5" s="444"/>
      <c r="D5" s="125"/>
      <c r="E5" s="344">
        <v>3428</v>
      </c>
      <c r="F5" s="344">
        <v>1693</v>
      </c>
      <c r="G5" s="344">
        <v>1735</v>
      </c>
      <c r="H5" s="344">
        <v>322</v>
      </c>
      <c r="I5" s="344">
        <v>2040</v>
      </c>
      <c r="J5" s="344">
        <v>1066</v>
      </c>
      <c r="K5" s="344">
        <v>1311</v>
      </c>
    </row>
    <row r="6" spans="1:11" ht="12" customHeight="1">
      <c r="A6" s="287"/>
      <c r="B6" s="285"/>
      <c r="C6" s="102" t="s">
        <v>175</v>
      </c>
      <c r="D6" s="285"/>
      <c r="E6" s="339">
        <v>849</v>
      </c>
      <c r="F6" s="340">
        <v>441</v>
      </c>
      <c r="G6" s="340">
        <v>408</v>
      </c>
      <c r="H6" s="339">
        <v>92</v>
      </c>
      <c r="I6" s="339">
        <v>509</v>
      </c>
      <c r="J6" s="339">
        <v>248</v>
      </c>
      <c r="K6" s="340">
        <v>322</v>
      </c>
    </row>
    <row r="7" spans="1:11" ht="12" customHeight="1">
      <c r="A7" s="5"/>
      <c r="B7" s="285"/>
      <c r="C7" s="102" t="s">
        <v>177</v>
      </c>
      <c r="D7" s="285"/>
      <c r="E7" s="339">
        <v>622</v>
      </c>
      <c r="F7" s="340">
        <v>304</v>
      </c>
      <c r="G7" s="340">
        <v>318</v>
      </c>
      <c r="H7" s="338">
        <v>47</v>
      </c>
      <c r="I7" s="338">
        <v>376</v>
      </c>
      <c r="J7" s="338">
        <v>199</v>
      </c>
      <c r="K7" s="340">
        <v>236</v>
      </c>
    </row>
    <row r="8" spans="1:11" ht="12" customHeight="1">
      <c r="A8" s="287"/>
      <c r="B8" s="285"/>
      <c r="C8" s="102" t="s">
        <v>179</v>
      </c>
      <c r="D8" s="285"/>
      <c r="E8" s="339">
        <v>128</v>
      </c>
      <c r="F8" s="340">
        <v>63</v>
      </c>
      <c r="G8" s="340">
        <v>65</v>
      </c>
      <c r="H8" s="339">
        <v>4</v>
      </c>
      <c r="I8" s="339">
        <v>73</v>
      </c>
      <c r="J8" s="339">
        <v>51</v>
      </c>
      <c r="K8" s="340">
        <v>49</v>
      </c>
    </row>
    <row r="9" spans="1:11" ht="12" customHeight="1">
      <c r="A9" s="287"/>
      <c r="B9" s="285"/>
      <c r="C9" s="102" t="s">
        <v>181</v>
      </c>
      <c r="D9" s="285"/>
      <c r="E9" s="339">
        <v>232</v>
      </c>
      <c r="F9" s="340">
        <v>107</v>
      </c>
      <c r="G9" s="340">
        <v>125</v>
      </c>
      <c r="H9" s="345">
        <v>20</v>
      </c>
      <c r="I9" s="345">
        <v>155</v>
      </c>
      <c r="J9" s="345">
        <v>57</v>
      </c>
      <c r="K9" s="340">
        <v>83</v>
      </c>
    </row>
    <row r="10" spans="1:11" ht="12" customHeight="1">
      <c r="A10" s="5"/>
      <c r="B10" s="285"/>
      <c r="C10" s="102" t="s">
        <v>183</v>
      </c>
      <c r="D10" s="285"/>
      <c r="E10" s="339">
        <v>543</v>
      </c>
      <c r="F10" s="340">
        <v>270</v>
      </c>
      <c r="G10" s="340">
        <v>273</v>
      </c>
      <c r="H10" s="340">
        <v>55</v>
      </c>
      <c r="I10" s="340">
        <v>323</v>
      </c>
      <c r="J10" s="340">
        <v>165</v>
      </c>
      <c r="K10" s="340">
        <v>186</v>
      </c>
    </row>
    <row r="11" spans="1:11" ht="12" customHeight="1">
      <c r="A11" s="5"/>
      <c r="B11" s="285"/>
      <c r="C11" s="102" t="s">
        <v>185</v>
      </c>
      <c r="D11" s="285"/>
      <c r="E11" s="339">
        <v>638</v>
      </c>
      <c r="F11" s="340">
        <v>302</v>
      </c>
      <c r="G11" s="340">
        <v>336</v>
      </c>
      <c r="H11" s="340">
        <v>54</v>
      </c>
      <c r="I11" s="340">
        <v>362</v>
      </c>
      <c r="J11" s="340">
        <v>222</v>
      </c>
      <c r="K11" s="340">
        <v>269</v>
      </c>
    </row>
    <row r="12" spans="1:11" ht="12" customHeight="1">
      <c r="A12" s="5"/>
      <c r="B12" s="285"/>
      <c r="C12" s="102" t="s">
        <v>186</v>
      </c>
      <c r="D12" s="285"/>
      <c r="E12" s="339">
        <v>332</v>
      </c>
      <c r="F12" s="340">
        <v>161</v>
      </c>
      <c r="G12" s="340">
        <v>171</v>
      </c>
      <c r="H12" s="340">
        <v>39</v>
      </c>
      <c r="I12" s="340">
        <v>194</v>
      </c>
      <c r="J12" s="340">
        <v>99</v>
      </c>
      <c r="K12" s="340">
        <v>139</v>
      </c>
    </row>
    <row r="13" spans="1:11" ht="12" customHeight="1">
      <c r="A13" s="5"/>
      <c r="B13" s="285"/>
      <c r="C13" s="102" t="s">
        <v>188</v>
      </c>
      <c r="D13" s="285"/>
      <c r="E13" s="339">
        <v>84</v>
      </c>
      <c r="F13" s="340">
        <v>45</v>
      </c>
      <c r="G13" s="340">
        <v>39</v>
      </c>
      <c r="H13" s="340">
        <v>11</v>
      </c>
      <c r="I13" s="340">
        <v>48</v>
      </c>
      <c r="J13" s="340">
        <v>25</v>
      </c>
      <c r="K13" s="340">
        <v>27</v>
      </c>
    </row>
    <row r="14" spans="1:11" ht="12" customHeight="1">
      <c r="A14" s="5"/>
      <c r="B14" s="106"/>
      <c r="C14" s="106"/>
      <c r="D14" s="285"/>
      <c r="E14" s="346"/>
      <c r="F14" s="346"/>
      <c r="G14" s="346"/>
      <c r="H14" s="340"/>
      <c r="I14" s="340"/>
      <c r="J14" s="340"/>
      <c r="K14" s="338"/>
    </row>
    <row r="15" spans="1:11" ht="24" customHeight="1">
      <c r="A15" s="286"/>
      <c r="B15" s="438" t="s">
        <v>196</v>
      </c>
      <c r="C15" s="438"/>
      <c r="D15" s="125"/>
      <c r="E15" s="336">
        <v>1405</v>
      </c>
      <c r="F15" s="336">
        <v>698</v>
      </c>
      <c r="G15" s="336">
        <v>707</v>
      </c>
      <c r="H15" s="347">
        <v>124</v>
      </c>
      <c r="I15" s="347">
        <v>868</v>
      </c>
      <c r="J15" s="347">
        <v>413</v>
      </c>
      <c r="K15" s="336">
        <v>478</v>
      </c>
    </row>
    <row r="16" spans="1:11" ht="12" customHeight="1">
      <c r="A16" s="5"/>
      <c r="B16" s="285"/>
      <c r="C16" s="102" t="s">
        <v>61</v>
      </c>
      <c r="D16" s="285"/>
      <c r="E16" s="339">
        <v>163</v>
      </c>
      <c r="F16" s="340">
        <v>85</v>
      </c>
      <c r="G16" s="340">
        <v>78</v>
      </c>
      <c r="H16" s="340">
        <v>9</v>
      </c>
      <c r="I16" s="340">
        <v>98</v>
      </c>
      <c r="J16" s="340">
        <v>56</v>
      </c>
      <c r="K16" s="340">
        <v>52</v>
      </c>
    </row>
    <row r="17" spans="1:11" ht="12" customHeight="1">
      <c r="A17" s="5"/>
      <c r="B17" s="285"/>
      <c r="C17" s="102" t="s">
        <v>63</v>
      </c>
      <c r="D17" s="285"/>
      <c r="E17" s="339">
        <v>83</v>
      </c>
      <c r="F17" s="340">
        <v>45</v>
      </c>
      <c r="G17" s="340">
        <v>38</v>
      </c>
      <c r="H17" s="340">
        <v>8</v>
      </c>
      <c r="I17" s="340">
        <v>50</v>
      </c>
      <c r="J17" s="340">
        <v>25</v>
      </c>
      <c r="K17" s="340">
        <v>34</v>
      </c>
    </row>
    <row r="18" spans="1:11" ht="12" customHeight="1">
      <c r="A18" s="5"/>
      <c r="B18" s="285"/>
      <c r="C18" s="102" t="s">
        <v>66</v>
      </c>
      <c r="D18" s="285"/>
      <c r="E18" s="339">
        <v>63</v>
      </c>
      <c r="F18" s="340">
        <v>32</v>
      </c>
      <c r="G18" s="340">
        <v>31</v>
      </c>
      <c r="H18" s="340">
        <v>4</v>
      </c>
      <c r="I18" s="340">
        <v>37</v>
      </c>
      <c r="J18" s="340">
        <v>22</v>
      </c>
      <c r="K18" s="340">
        <v>25</v>
      </c>
    </row>
    <row r="19" spans="1:11" ht="12" customHeight="1">
      <c r="A19" s="5"/>
      <c r="B19" s="285"/>
      <c r="C19" s="102" t="s">
        <v>69</v>
      </c>
      <c r="D19" s="285"/>
      <c r="E19" s="339">
        <v>136</v>
      </c>
      <c r="F19" s="340">
        <v>67</v>
      </c>
      <c r="G19" s="340">
        <v>69</v>
      </c>
      <c r="H19" s="340">
        <v>12</v>
      </c>
      <c r="I19" s="340">
        <v>82</v>
      </c>
      <c r="J19" s="340">
        <v>42</v>
      </c>
      <c r="K19" s="340">
        <v>49</v>
      </c>
    </row>
    <row r="20" spans="1:11" ht="12" customHeight="1">
      <c r="A20" s="5"/>
      <c r="B20" s="285"/>
      <c r="C20" s="102" t="s">
        <v>72</v>
      </c>
      <c r="D20" s="285"/>
      <c r="E20" s="339">
        <v>157</v>
      </c>
      <c r="F20" s="340">
        <v>82</v>
      </c>
      <c r="G20" s="340">
        <v>75</v>
      </c>
      <c r="H20" s="340">
        <v>23</v>
      </c>
      <c r="I20" s="340">
        <v>96</v>
      </c>
      <c r="J20" s="340">
        <v>38</v>
      </c>
      <c r="K20" s="340">
        <v>45</v>
      </c>
    </row>
    <row r="21" spans="1:11" ht="12" customHeight="1">
      <c r="A21" s="5"/>
      <c r="B21" s="285"/>
      <c r="C21" s="102" t="s">
        <v>75</v>
      </c>
      <c r="D21" s="285"/>
      <c r="E21" s="339">
        <v>271</v>
      </c>
      <c r="F21" s="340">
        <v>135</v>
      </c>
      <c r="G21" s="340">
        <v>136</v>
      </c>
      <c r="H21" s="340">
        <v>15</v>
      </c>
      <c r="I21" s="340">
        <v>181</v>
      </c>
      <c r="J21" s="340">
        <v>75</v>
      </c>
      <c r="K21" s="340">
        <v>100</v>
      </c>
    </row>
    <row r="22" spans="1:11" ht="12" customHeight="1">
      <c r="A22" s="5"/>
      <c r="B22" s="285"/>
      <c r="C22" s="102" t="s">
        <v>78</v>
      </c>
      <c r="D22" s="285"/>
      <c r="E22" s="339">
        <v>167</v>
      </c>
      <c r="F22" s="340">
        <v>81</v>
      </c>
      <c r="G22" s="340">
        <v>86</v>
      </c>
      <c r="H22" s="340">
        <v>12</v>
      </c>
      <c r="I22" s="340">
        <v>101</v>
      </c>
      <c r="J22" s="340">
        <v>54</v>
      </c>
      <c r="K22" s="340">
        <v>56</v>
      </c>
    </row>
    <row r="23" spans="1:11" ht="12" customHeight="1">
      <c r="A23" s="5"/>
      <c r="B23" s="285"/>
      <c r="C23" s="102" t="s">
        <v>81</v>
      </c>
      <c r="D23" s="285"/>
      <c r="E23" s="339">
        <v>83</v>
      </c>
      <c r="F23" s="340">
        <v>39</v>
      </c>
      <c r="G23" s="340">
        <v>44</v>
      </c>
      <c r="H23" s="340">
        <v>6</v>
      </c>
      <c r="I23" s="340">
        <v>58</v>
      </c>
      <c r="J23" s="340">
        <v>19</v>
      </c>
      <c r="K23" s="340">
        <v>25</v>
      </c>
    </row>
    <row r="24" spans="1:11" ht="12" customHeight="1">
      <c r="A24" s="5"/>
      <c r="B24" s="285"/>
      <c r="C24" s="102" t="s">
        <v>84</v>
      </c>
      <c r="D24" s="285"/>
      <c r="E24" s="339">
        <v>49</v>
      </c>
      <c r="F24" s="340">
        <v>19</v>
      </c>
      <c r="G24" s="340">
        <v>30</v>
      </c>
      <c r="H24" s="340">
        <v>8</v>
      </c>
      <c r="I24" s="340">
        <v>25</v>
      </c>
      <c r="J24" s="340">
        <v>16</v>
      </c>
      <c r="K24" s="340">
        <v>17</v>
      </c>
    </row>
    <row r="25" spans="1:11" ht="12" customHeight="1">
      <c r="A25" s="5"/>
      <c r="B25" s="285"/>
      <c r="C25" s="102" t="s">
        <v>87</v>
      </c>
      <c r="D25" s="285"/>
      <c r="E25" s="339">
        <v>233</v>
      </c>
      <c r="F25" s="340">
        <v>113</v>
      </c>
      <c r="G25" s="340">
        <v>120</v>
      </c>
      <c r="H25" s="340">
        <v>27</v>
      </c>
      <c r="I25" s="340">
        <v>140</v>
      </c>
      <c r="J25" s="340">
        <v>66</v>
      </c>
      <c r="K25" s="340">
        <v>75</v>
      </c>
    </row>
    <row r="26" spans="1:11" ht="12" customHeight="1">
      <c r="A26" s="5"/>
      <c r="B26" s="106"/>
      <c r="C26" s="106"/>
      <c r="D26" s="285"/>
      <c r="E26" s="346"/>
      <c r="F26" s="346"/>
      <c r="G26" s="346"/>
      <c r="H26" s="340"/>
      <c r="I26" s="340"/>
      <c r="J26" s="340"/>
      <c r="K26" s="346"/>
    </row>
    <row r="27" spans="1:11" ht="24" customHeight="1">
      <c r="A27" s="286"/>
      <c r="B27" s="438" t="s">
        <v>198</v>
      </c>
      <c r="C27" s="438"/>
      <c r="D27" s="125"/>
      <c r="E27" s="336">
        <v>3800</v>
      </c>
      <c r="F27" s="336">
        <v>1866</v>
      </c>
      <c r="G27" s="336">
        <v>1934</v>
      </c>
      <c r="H27" s="347">
        <v>578</v>
      </c>
      <c r="I27" s="347">
        <v>2342</v>
      </c>
      <c r="J27" s="347">
        <v>880</v>
      </c>
      <c r="K27" s="336">
        <v>1351</v>
      </c>
    </row>
    <row r="28" spans="1:11" ht="12" customHeight="1">
      <c r="A28" s="5"/>
      <c r="B28" s="285"/>
      <c r="C28" s="102" t="s">
        <v>92</v>
      </c>
      <c r="D28" s="285"/>
      <c r="E28" s="339">
        <v>308</v>
      </c>
      <c r="F28" s="340">
        <v>157</v>
      </c>
      <c r="G28" s="340">
        <v>151</v>
      </c>
      <c r="H28" s="340">
        <v>26</v>
      </c>
      <c r="I28" s="340">
        <v>189</v>
      </c>
      <c r="J28" s="340">
        <v>93</v>
      </c>
      <c r="K28" s="340">
        <v>99</v>
      </c>
    </row>
    <row r="29" spans="1:11" ht="12" customHeight="1">
      <c r="A29" s="5"/>
      <c r="B29" s="285"/>
      <c r="C29" s="102" t="s">
        <v>95</v>
      </c>
      <c r="D29" s="285"/>
      <c r="E29" s="339">
        <v>451</v>
      </c>
      <c r="F29" s="340">
        <v>209</v>
      </c>
      <c r="G29" s="340">
        <v>242</v>
      </c>
      <c r="H29" s="340">
        <v>30</v>
      </c>
      <c r="I29" s="340">
        <v>262</v>
      </c>
      <c r="J29" s="340">
        <v>159</v>
      </c>
      <c r="K29" s="340">
        <v>168</v>
      </c>
    </row>
    <row r="30" spans="1:11" ht="12" customHeight="1">
      <c r="A30" s="5"/>
      <c r="B30" s="285"/>
      <c r="C30" s="102" t="s">
        <v>98</v>
      </c>
      <c r="D30" s="285"/>
      <c r="E30" s="339">
        <v>173</v>
      </c>
      <c r="F30" s="340">
        <v>78</v>
      </c>
      <c r="G30" s="340">
        <v>95</v>
      </c>
      <c r="H30" s="340">
        <v>15</v>
      </c>
      <c r="I30" s="340">
        <v>113</v>
      </c>
      <c r="J30" s="340">
        <v>45</v>
      </c>
      <c r="K30" s="340">
        <v>61</v>
      </c>
    </row>
    <row r="31" spans="1:11" ht="12" customHeight="1">
      <c r="A31" s="5"/>
      <c r="B31" s="285"/>
      <c r="C31" s="102" t="s">
        <v>101</v>
      </c>
      <c r="D31" s="285"/>
      <c r="E31" s="339">
        <v>196</v>
      </c>
      <c r="F31" s="340">
        <v>99</v>
      </c>
      <c r="G31" s="340">
        <v>97</v>
      </c>
      <c r="H31" s="339">
        <v>27</v>
      </c>
      <c r="I31" s="339">
        <v>114</v>
      </c>
      <c r="J31" s="339">
        <v>55</v>
      </c>
      <c r="K31" s="340">
        <v>68</v>
      </c>
    </row>
    <row r="32" spans="1:11" ht="12" customHeight="1">
      <c r="A32" s="287"/>
      <c r="B32" s="106"/>
      <c r="C32" s="102" t="s">
        <v>104</v>
      </c>
      <c r="D32" s="106"/>
      <c r="E32" s="339">
        <v>155</v>
      </c>
      <c r="F32" s="340">
        <v>74</v>
      </c>
      <c r="G32" s="340">
        <v>81</v>
      </c>
      <c r="H32" s="339">
        <v>17</v>
      </c>
      <c r="I32" s="339">
        <v>96</v>
      </c>
      <c r="J32" s="339">
        <v>42</v>
      </c>
      <c r="K32" s="340">
        <v>44</v>
      </c>
    </row>
    <row r="33" spans="1:11" ht="12" customHeight="1">
      <c r="A33" s="287"/>
      <c r="B33" s="285"/>
      <c r="C33" s="102" t="s">
        <v>106</v>
      </c>
      <c r="D33" s="285"/>
      <c r="E33" s="339">
        <v>90</v>
      </c>
      <c r="F33" s="340">
        <v>40</v>
      </c>
      <c r="G33" s="340">
        <v>50</v>
      </c>
      <c r="H33" s="345">
        <v>4</v>
      </c>
      <c r="I33" s="345">
        <v>56</v>
      </c>
      <c r="J33" s="345">
        <v>30</v>
      </c>
      <c r="K33" s="340">
        <v>37</v>
      </c>
    </row>
    <row r="34" spans="1:11" ht="12" customHeight="1">
      <c r="A34" s="5"/>
      <c r="B34" s="285"/>
      <c r="C34" s="102" t="s">
        <v>109</v>
      </c>
      <c r="D34" s="285"/>
      <c r="E34" s="339">
        <v>218</v>
      </c>
      <c r="F34" s="340">
        <v>110</v>
      </c>
      <c r="G34" s="340">
        <v>108</v>
      </c>
      <c r="H34" s="340">
        <v>20</v>
      </c>
      <c r="I34" s="340">
        <v>128</v>
      </c>
      <c r="J34" s="340">
        <v>70</v>
      </c>
      <c r="K34" s="340">
        <v>77</v>
      </c>
    </row>
    <row r="35" spans="1:11" ht="12" customHeight="1">
      <c r="A35" s="5"/>
      <c r="B35" s="285"/>
      <c r="C35" s="102" t="s">
        <v>112</v>
      </c>
      <c r="D35" s="285"/>
      <c r="E35" s="339">
        <v>280</v>
      </c>
      <c r="F35" s="340">
        <v>133</v>
      </c>
      <c r="G35" s="340">
        <v>147</v>
      </c>
      <c r="H35" s="340">
        <v>23</v>
      </c>
      <c r="I35" s="340">
        <v>155</v>
      </c>
      <c r="J35" s="340">
        <v>102</v>
      </c>
      <c r="K35" s="340">
        <v>113</v>
      </c>
    </row>
    <row r="36" spans="1:11" ht="12" customHeight="1">
      <c r="A36" s="5"/>
      <c r="B36" s="285"/>
      <c r="C36" s="102" t="s">
        <v>115</v>
      </c>
      <c r="D36" s="285"/>
      <c r="E36" s="339">
        <v>311</v>
      </c>
      <c r="F36" s="340">
        <v>154</v>
      </c>
      <c r="G36" s="340">
        <v>157</v>
      </c>
      <c r="H36" s="340">
        <v>21</v>
      </c>
      <c r="I36" s="340">
        <v>196</v>
      </c>
      <c r="J36" s="340">
        <v>94</v>
      </c>
      <c r="K36" s="340">
        <v>108</v>
      </c>
    </row>
    <row r="37" spans="1:11" ht="12" customHeight="1">
      <c r="A37" s="5"/>
      <c r="B37" s="106"/>
      <c r="C37" s="102" t="s">
        <v>118</v>
      </c>
      <c r="D37" s="106"/>
      <c r="E37" s="339">
        <v>262</v>
      </c>
      <c r="F37" s="340">
        <v>130</v>
      </c>
      <c r="G37" s="340">
        <v>132</v>
      </c>
      <c r="H37" s="340">
        <v>30</v>
      </c>
      <c r="I37" s="340">
        <v>153</v>
      </c>
      <c r="J37" s="340">
        <v>79</v>
      </c>
      <c r="K37" s="340">
        <v>85</v>
      </c>
    </row>
    <row r="38" spans="1:11" ht="12" customHeight="1">
      <c r="A38" s="5"/>
      <c r="B38" s="285"/>
      <c r="C38" s="102" t="s">
        <v>121</v>
      </c>
      <c r="D38" s="285"/>
      <c r="E38" s="339">
        <v>89</v>
      </c>
      <c r="F38" s="340">
        <v>39</v>
      </c>
      <c r="G38" s="340">
        <v>50</v>
      </c>
      <c r="H38" s="340">
        <v>9</v>
      </c>
      <c r="I38" s="340">
        <v>53</v>
      </c>
      <c r="J38" s="340">
        <v>27</v>
      </c>
      <c r="K38" s="340">
        <v>29</v>
      </c>
    </row>
    <row r="39" spans="1:11" ht="12" customHeight="1">
      <c r="A39" s="5"/>
      <c r="B39" s="285"/>
      <c r="C39" s="102" t="s">
        <v>123</v>
      </c>
      <c r="D39" s="285"/>
      <c r="E39" s="339">
        <v>0</v>
      </c>
      <c r="F39" s="339">
        <v>0</v>
      </c>
      <c r="G39" s="339">
        <v>0</v>
      </c>
      <c r="H39" s="339">
        <v>0</v>
      </c>
      <c r="I39" s="339">
        <v>0</v>
      </c>
      <c r="J39" s="339">
        <v>0</v>
      </c>
      <c r="K39" s="339">
        <v>0</v>
      </c>
    </row>
    <row r="40" spans="1:11" ht="12" customHeight="1">
      <c r="A40" s="5"/>
      <c r="B40" s="285"/>
      <c r="C40" s="102" t="s">
        <v>603</v>
      </c>
      <c r="D40" s="285"/>
      <c r="E40" s="339">
        <v>285</v>
      </c>
      <c r="F40" s="339">
        <v>146</v>
      </c>
      <c r="G40" s="339">
        <v>139</v>
      </c>
      <c r="H40" s="339">
        <v>82</v>
      </c>
      <c r="I40" s="339">
        <v>182</v>
      </c>
      <c r="J40" s="339">
        <v>21</v>
      </c>
      <c r="K40" s="339">
        <v>113</v>
      </c>
    </row>
    <row r="41" spans="1:11" ht="12" customHeight="1">
      <c r="A41" s="5"/>
      <c r="B41" s="285"/>
      <c r="C41" s="102" t="s">
        <v>602</v>
      </c>
      <c r="D41" s="285"/>
      <c r="E41" s="339">
        <v>219</v>
      </c>
      <c r="F41" s="339">
        <v>112</v>
      </c>
      <c r="G41" s="339">
        <v>107</v>
      </c>
      <c r="H41" s="339">
        <v>50</v>
      </c>
      <c r="I41" s="339">
        <v>150</v>
      </c>
      <c r="J41" s="339">
        <v>19</v>
      </c>
      <c r="K41" s="339">
        <v>91</v>
      </c>
    </row>
    <row r="42" spans="1:11" ht="12" customHeight="1">
      <c r="A42" s="5"/>
      <c r="B42" s="285"/>
      <c r="C42" s="102" t="s">
        <v>601</v>
      </c>
      <c r="D42" s="285"/>
      <c r="E42" s="339">
        <v>283</v>
      </c>
      <c r="F42" s="339">
        <v>144</v>
      </c>
      <c r="G42" s="339">
        <v>139</v>
      </c>
      <c r="H42" s="339">
        <v>83</v>
      </c>
      <c r="I42" s="339">
        <v>182</v>
      </c>
      <c r="J42" s="339">
        <v>18</v>
      </c>
      <c r="K42" s="339">
        <v>89</v>
      </c>
    </row>
    <row r="43" spans="1:11" ht="12" customHeight="1">
      <c r="A43" s="5"/>
      <c r="B43" s="285"/>
      <c r="C43" s="102" t="s">
        <v>600</v>
      </c>
      <c r="D43" s="285"/>
      <c r="E43" s="339">
        <v>480</v>
      </c>
      <c r="F43" s="339">
        <v>241</v>
      </c>
      <c r="G43" s="339">
        <v>239</v>
      </c>
      <c r="H43" s="339">
        <v>141</v>
      </c>
      <c r="I43" s="339">
        <v>313</v>
      </c>
      <c r="J43" s="339">
        <v>26</v>
      </c>
      <c r="K43" s="339">
        <v>169</v>
      </c>
    </row>
    <row r="44" spans="1:11" ht="12" customHeight="1">
      <c r="A44" s="5"/>
      <c r="B44" s="285"/>
      <c r="C44" s="102"/>
      <c r="D44" s="285"/>
      <c r="E44" s="339"/>
      <c r="F44" s="339"/>
      <c r="G44" s="339"/>
      <c r="H44" s="340"/>
      <c r="I44" s="340"/>
      <c r="J44" s="340"/>
      <c r="K44" s="339"/>
    </row>
    <row r="45" spans="1:11" ht="24" customHeight="1">
      <c r="A45" s="286"/>
      <c r="B45" s="438" t="s">
        <v>126</v>
      </c>
      <c r="C45" s="438"/>
      <c r="D45" s="125"/>
      <c r="E45" s="336">
        <v>2150</v>
      </c>
      <c r="F45" s="336">
        <v>1041</v>
      </c>
      <c r="G45" s="336">
        <v>1109</v>
      </c>
      <c r="H45" s="347">
        <v>171</v>
      </c>
      <c r="I45" s="347">
        <v>1307</v>
      </c>
      <c r="J45" s="347">
        <v>672</v>
      </c>
      <c r="K45" s="336">
        <v>775</v>
      </c>
    </row>
    <row r="46" spans="1:11" ht="12" customHeight="1">
      <c r="A46" s="5"/>
      <c r="B46" s="285"/>
      <c r="C46" s="102" t="s">
        <v>131</v>
      </c>
      <c r="D46" s="285"/>
      <c r="E46" s="339">
        <v>739</v>
      </c>
      <c r="F46" s="340">
        <v>344</v>
      </c>
      <c r="G46" s="340">
        <v>395</v>
      </c>
      <c r="H46" s="340">
        <v>75</v>
      </c>
      <c r="I46" s="340">
        <v>458</v>
      </c>
      <c r="J46" s="340">
        <v>206</v>
      </c>
      <c r="K46" s="340">
        <v>245</v>
      </c>
    </row>
    <row r="47" spans="1:11" ht="12" customHeight="1">
      <c r="A47" s="5"/>
      <c r="B47" s="285"/>
      <c r="C47" s="102" t="s">
        <v>133</v>
      </c>
      <c r="D47" s="285"/>
      <c r="E47" s="339">
        <v>477</v>
      </c>
      <c r="F47" s="340">
        <v>222</v>
      </c>
      <c r="G47" s="340">
        <v>255</v>
      </c>
      <c r="H47" s="340">
        <v>40</v>
      </c>
      <c r="I47" s="340">
        <v>270</v>
      </c>
      <c r="J47" s="340">
        <v>167</v>
      </c>
      <c r="K47" s="340">
        <v>191</v>
      </c>
    </row>
    <row r="48" spans="1:11" ht="12" customHeight="1">
      <c r="A48" s="5"/>
      <c r="B48" s="285"/>
      <c r="C48" s="102" t="s">
        <v>136</v>
      </c>
      <c r="D48" s="285"/>
      <c r="E48" s="339">
        <v>364</v>
      </c>
      <c r="F48" s="340">
        <v>185</v>
      </c>
      <c r="G48" s="340">
        <v>179</v>
      </c>
      <c r="H48" s="340">
        <v>18</v>
      </c>
      <c r="I48" s="340">
        <v>223</v>
      </c>
      <c r="J48" s="340">
        <v>123</v>
      </c>
      <c r="K48" s="340">
        <v>137</v>
      </c>
    </row>
    <row r="49" spans="1:11" ht="12" customHeight="1">
      <c r="A49" s="5"/>
      <c r="B49" s="285"/>
      <c r="C49" s="102" t="s">
        <v>139</v>
      </c>
      <c r="D49" s="285"/>
      <c r="E49" s="339">
        <v>40</v>
      </c>
      <c r="F49" s="340">
        <v>19</v>
      </c>
      <c r="G49" s="340">
        <v>21</v>
      </c>
      <c r="H49" s="340">
        <v>3</v>
      </c>
      <c r="I49" s="340">
        <v>27</v>
      </c>
      <c r="J49" s="340">
        <v>10</v>
      </c>
      <c r="K49" s="340">
        <v>15</v>
      </c>
    </row>
    <row r="50" spans="1:11" ht="12" customHeight="1">
      <c r="A50" s="5"/>
      <c r="B50" s="285"/>
      <c r="C50" s="102" t="s">
        <v>142</v>
      </c>
      <c r="D50" s="285"/>
      <c r="E50" s="339">
        <v>287</v>
      </c>
      <c r="F50" s="340">
        <v>146</v>
      </c>
      <c r="G50" s="340">
        <v>141</v>
      </c>
      <c r="H50" s="340">
        <v>12</v>
      </c>
      <c r="I50" s="340">
        <v>186</v>
      </c>
      <c r="J50" s="340">
        <v>89</v>
      </c>
      <c r="K50" s="340">
        <v>107</v>
      </c>
    </row>
    <row r="51" spans="1:11" ht="12" customHeight="1">
      <c r="A51" s="5"/>
      <c r="B51" s="285"/>
      <c r="C51" s="102" t="s">
        <v>145</v>
      </c>
      <c r="D51" s="285"/>
      <c r="E51" s="339">
        <v>188</v>
      </c>
      <c r="F51" s="340">
        <v>97</v>
      </c>
      <c r="G51" s="340">
        <v>91</v>
      </c>
      <c r="H51" s="340">
        <v>14</v>
      </c>
      <c r="I51" s="340">
        <v>106</v>
      </c>
      <c r="J51" s="340">
        <v>68</v>
      </c>
      <c r="K51" s="340">
        <v>62</v>
      </c>
    </row>
    <row r="52" spans="1:11" ht="12" customHeight="1">
      <c r="A52" s="5"/>
      <c r="B52" s="285"/>
      <c r="C52" s="102" t="s">
        <v>148</v>
      </c>
      <c r="D52" s="285"/>
      <c r="E52" s="339">
        <v>8</v>
      </c>
      <c r="F52" s="340">
        <v>4</v>
      </c>
      <c r="G52" s="340">
        <v>4</v>
      </c>
      <c r="H52" s="340">
        <v>2</v>
      </c>
      <c r="I52" s="340">
        <v>6</v>
      </c>
      <c r="J52" s="340">
        <v>0</v>
      </c>
      <c r="K52" s="340">
        <v>3</v>
      </c>
    </row>
    <row r="53" spans="1:11" ht="12" customHeight="1">
      <c r="A53" s="5"/>
      <c r="B53" s="285"/>
      <c r="C53" s="102" t="s">
        <v>151</v>
      </c>
      <c r="D53" s="285"/>
      <c r="E53" s="339">
        <v>47</v>
      </c>
      <c r="F53" s="340">
        <v>24</v>
      </c>
      <c r="G53" s="340">
        <v>23</v>
      </c>
      <c r="H53" s="340">
        <v>7</v>
      </c>
      <c r="I53" s="340">
        <v>31</v>
      </c>
      <c r="J53" s="340">
        <v>9</v>
      </c>
      <c r="K53" s="340">
        <v>15</v>
      </c>
    </row>
    <row r="54" spans="1:11" ht="12" customHeight="1">
      <c r="A54" s="286"/>
      <c r="B54" s="442"/>
      <c r="C54" s="442"/>
      <c r="D54" s="286"/>
      <c r="E54" s="343"/>
      <c r="F54" s="348"/>
      <c r="G54" s="348"/>
      <c r="H54" s="348"/>
      <c r="I54" s="348"/>
      <c r="J54" s="348"/>
      <c r="K54" s="348"/>
    </row>
    <row r="55" spans="1:11" ht="12" customHeight="1">
      <c r="A55" s="5"/>
      <c r="B55" s="443"/>
      <c r="C55" s="443"/>
      <c r="D55" s="5"/>
      <c r="E55" s="7"/>
      <c r="F55" s="8"/>
      <c r="G55" s="8"/>
      <c r="H55" s="8"/>
      <c r="I55" s="8"/>
      <c r="J55" s="8"/>
      <c r="K55" s="8"/>
    </row>
  </sheetData>
  <sheetProtection/>
  <mergeCells count="8">
    <mergeCell ref="A1:K1"/>
    <mergeCell ref="B4:C4"/>
    <mergeCell ref="B54:C54"/>
    <mergeCell ref="B55:C55"/>
    <mergeCell ref="B5:C5"/>
    <mergeCell ref="B15:C15"/>
    <mergeCell ref="B45:C45"/>
    <mergeCell ref="B27:C27"/>
  </mergeCells>
  <printOptions horizontalCentered="1"/>
  <pageMargins left="0.7874015748031497" right="0.7874015748031497" top="0.3937007874015748" bottom="0.5905511811023623" header="0.5118110236220472" footer="0"/>
  <pageSetup horizontalDpi="600" verticalDpi="600" orientation="portrait" paperSize="9" r:id="rId1"/>
  <headerFooter alignWithMargins="0">
    <oddFooter>&amp;C&amp;12-21-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:K1"/>
    </sheetView>
  </sheetViews>
  <sheetFormatPr defaultColWidth="9.00390625" defaultRowHeight="11.25" customHeight="1"/>
  <cols>
    <col min="1" max="1" width="0.875" style="280" customWidth="1"/>
    <col min="2" max="2" width="1.625" style="280" customWidth="1"/>
    <col min="3" max="3" width="14.875" style="280" customWidth="1"/>
    <col min="4" max="4" width="0.875" style="280" customWidth="1"/>
    <col min="5" max="5" width="10.25390625" style="280" customWidth="1"/>
    <col min="6" max="11" width="9.75390625" style="280" customWidth="1"/>
    <col min="12" max="16384" width="9.00390625" style="280" customWidth="1"/>
  </cols>
  <sheetData>
    <row r="1" spans="1:11" ht="16.5" customHeight="1">
      <c r="A1" s="441" t="s">
        <v>522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 ht="9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6.5" customHeight="1">
      <c r="A3" s="5"/>
      <c r="B3" s="5"/>
      <c r="C3" s="5"/>
      <c r="D3" s="5"/>
      <c r="E3" s="5"/>
      <c r="F3" s="5"/>
      <c r="G3" s="5"/>
      <c r="H3" s="5"/>
      <c r="I3" s="5"/>
      <c r="K3" s="303" t="s">
        <v>520</v>
      </c>
    </row>
    <row r="4" spans="1:11" ht="21" customHeight="1">
      <c r="A4" s="282"/>
      <c r="B4" s="445" t="s">
        <v>269</v>
      </c>
      <c r="C4" s="445"/>
      <c r="D4" s="107"/>
      <c r="E4" s="104" t="s">
        <v>190</v>
      </c>
      <c r="F4" s="104" t="s">
        <v>40</v>
      </c>
      <c r="G4" s="104" t="s">
        <v>41</v>
      </c>
      <c r="H4" s="104" t="s">
        <v>266</v>
      </c>
      <c r="I4" s="104" t="s">
        <v>267</v>
      </c>
      <c r="J4" s="104" t="s">
        <v>268</v>
      </c>
      <c r="K4" s="105" t="s">
        <v>194</v>
      </c>
    </row>
    <row r="5" spans="1:11" ht="24" customHeight="1">
      <c r="A5" s="293"/>
      <c r="B5" s="438" t="s">
        <v>156</v>
      </c>
      <c r="C5" s="438"/>
      <c r="D5" s="125"/>
      <c r="E5" s="349">
        <v>17002</v>
      </c>
      <c r="F5" s="349">
        <v>9574</v>
      </c>
      <c r="G5" s="349">
        <v>7428</v>
      </c>
      <c r="H5" s="349">
        <v>2337</v>
      </c>
      <c r="I5" s="349">
        <v>12324</v>
      </c>
      <c r="J5" s="349">
        <v>2341</v>
      </c>
      <c r="K5" s="349">
        <v>8470</v>
      </c>
    </row>
    <row r="6" spans="1:11" ht="12" customHeight="1">
      <c r="A6" s="5"/>
      <c r="B6" s="285"/>
      <c r="C6" s="102" t="s">
        <v>161</v>
      </c>
      <c r="D6" s="285"/>
      <c r="E6" s="339">
        <v>187</v>
      </c>
      <c r="F6" s="340">
        <v>96</v>
      </c>
      <c r="G6" s="340">
        <v>91</v>
      </c>
      <c r="H6" s="340">
        <v>17</v>
      </c>
      <c r="I6" s="340">
        <v>113</v>
      </c>
      <c r="J6" s="340">
        <v>57</v>
      </c>
      <c r="K6" s="340">
        <v>76</v>
      </c>
    </row>
    <row r="7" spans="1:11" ht="12" customHeight="1">
      <c r="A7" s="5"/>
      <c r="B7" s="285"/>
      <c r="C7" s="102" t="s">
        <v>164</v>
      </c>
      <c r="D7" s="285"/>
      <c r="E7" s="339">
        <v>92</v>
      </c>
      <c r="F7" s="340">
        <v>42</v>
      </c>
      <c r="G7" s="340">
        <v>50</v>
      </c>
      <c r="H7" s="340">
        <v>7</v>
      </c>
      <c r="I7" s="340">
        <v>60</v>
      </c>
      <c r="J7" s="340">
        <v>25</v>
      </c>
      <c r="K7" s="340">
        <v>26</v>
      </c>
    </row>
    <row r="8" spans="1:11" ht="12" customHeight="1">
      <c r="A8" s="5"/>
      <c r="B8" s="285"/>
      <c r="C8" s="102" t="s">
        <v>166</v>
      </c>
      <c r="D8" s="285"/>
      <c r="E8" s="339">
        <v>46</v>
      </c>
      <c r="F8" s="340">
        <v>24</v>
      </c>
      <c r="G8" s="340">
        <v>22</v>
      </c>
      <c r="H8" s="340">
        <v>9</v>
      </c>
      <c r="I8" s="340">
        <v>23</v>
      </c>
      <c r="J8" s="340">
        <v>14</v>
      </c>
      <c r="K8" s="340">
        <v>15</v>
      </c>
    </row>
    <row r="9" spans="1:11" ht="12" customHeight="1">
      <c r="A9" s="5"/>
      <c r="B9" s="285"/>
      <c r="C9" s="102" t="s">
        <v>167</v>
      </c>
      <c r="D9" s="285"/>
      <c r="E9" s="339">
        <v>83</v>
      </c>
      <c r="F9" s="340">
        <v>49</v>
      </c>
      <c r="G9" s="340">
        <v>34</v>
      </c>
      <c r="H9" s="340">
        <v>7</v>
      </c>
      <c r="I9" s="340">
        <v>49</v>
      </c>
      <c r="J9" s="340">
        <v>27</v>
      </c>
      <c r="K9" s="340">
        <v>33</v>
      </c>
    </row>
    <row r="10" spans="1:11" ht="12" customHeight="1">
      <c r="A10" s="5"/>
      <c r="B10" s="285"/>
      <c r="C10" s="102" t="s">
        <v>168</v>
      </c>
      <c r="D10" s="285"/>
      <c r="E10" s="339">
        <v>228</v>
      </c>
      <c r="F10" s="340">
        <v>131</v>
      </c>
      <c r="G10" s="340">
        <v>97</v>
      </c>
      <c r="H10" s="340">
        <v>28</v>
      </c>
      <c r="I10" s="340">
        <v>147</v>
      </c>
      <c r="J10" s="340">
        <v>53</v>
      </c>
      <c r="K10" s="340">
        <v>101</v>
      </c>
    </row>
    <row r="11" spans="1:11" ht="12" customHeight="1">
      <c r="A11" s="5"/>
      <c r="B11" s="285"/>
      <c r="C11" s="102" t="s">
        <v>169</v>
      </c>
      <c r="D11" s="285"/>
      <c r="E11" s="339">
        <v>164</v>
      </c>
      <c r="F11" s="340">
        <v>92</v>
      </c>
      <c r="G11" s="340">
        <v>72</v>
      </c>
      <c r="H11" s="340">
        <v>13</v>
      </c>
      <c r="I11" s="340">
        <v>98</v>
      </c>
      <c r="J11" s="340">
        <v>53</v>
      </c>
      <c r="K11" s="340">
        <v>78</v>
      </c>
    </row>
    <row r="12" spans="1:11" ht="12" customHeight="1">
      <c r="A12" s="5"/>
      <c r="B12" s="285"/>
      <c r="C12" s="102" t="s">
        <v>170</v>
      </c>
      <c r="D12" s="285"/>
      <c r="E12" s="339">
        <v>370</v>
      </c>
      <c r="F12" s="340">
        <v>199</v>
      </c>
      <c r="G12" s="340">
        <v>171</v>
      </c>
      <c r="H12" s="340">
        <v>45</v>
      </c>
      <c r="I12" s="340">
        <v>216</v>
      </c>
      <c r="J12" s="340">
        <v>109</v>
      </c>
      <c r="K12" s="340">
        <v>145</v>
      </c>
    </row>
    <row r="13" spans="1:11" ht="12" customHeight="1">
      <c r="A13" s="5"/>
      <c r="B13" s="285"/>
      <c r="C13" s="102" t="s">
        <v>215</v>
      </c>
      <c r="D13" s="285"/>
      <c r="E13" s="339">
        <v>1127</v>
      </c>
      <c r="F13" s="340">
        <v>617</v>
      </c>
      <c r="G13" s="340">
        <v>510</v>
      </c>
      <c r="H13" s="340">
        <v>189</v>
      </c>
      <c r="I13" s="340">
        <v>825</v>
      </c>
      <c r="J13" s="340">
        <v>113</v>
      </c>
      <c r="K13" s="340">
        <v>514</v>
      </c>
    </row>
    <row r="14" spans="1:11" ht="12" customHeight="1">
      <c r="A14" s="5"/>
      <c r="B14" s="285"/>
      <c r="C14" s="102" t="s">
        <v>171</v>
      </c>
      <c r="D14" s="285"/>
      <c r="E14" s="339">
        <v>263</v>
      </c>
      <c r="F14" s="340">
        <v>128</v>
      </c>
      <c r="G14" s="340">
        <v>135</v>
      </c>
      <c r="H14" s="340">
        <v>29</v>
      </c>
      <c r="I14" s="340">
        <v>156</v>
      </c>
      <c r="J14" s="340">
        <v>78</v>
      </c>
      <c r="K14" s="340">
        <v>104</v>
      </c>
    </row>
    <row r="15" spans="1:11" ht="12" customHeight="1">
      <c r="A15" s="5"/>
      <c r="B15" s="285"/>
      <c r="C15" s="102" t="s">
        <v>173</v>
      </c>
      <c r="D15" s="285"/>
      <c r="E15" s="339">
        <v>153</v>
      </c>
      <c r="F15" s="340">
        <v>79</v>
      </c>
      <c r="G15" s="340">
        <v>74</v>
      </c>
      <c r="H15" s="340">
        <v>9</v>
      </c>
      <c r="I15" s="340">
        <v>90</v>
      </c>
      <c r="J15" s="340">
        <v>54</v>
      </c>
      <c r="K15" s="340">
        <v>50</v>
      </c>
    </row>
    <row r="16" spans="1:11" ht="12" customHeight="1">
      <c r="A16" s="5"/>
      <c r="B16" s="285"/>
      <c r="C16" s="102" t="s">
        <v>174</v>
      </c>
      <c r="D16" s="285"/>
      <c r="E16" s="339">
        <v>462</v>
      </c>
      <c r="F16" s="340">
        <v>226</v>
      </c>
      <c r="G16" s="340">
        <v>236</v>
      </c>
      <c r="H16" s="340">
        <v>59</v>
      </c>
      <c r="I16" s="340">
        <v>306</v>
      </c>
      <c r="J16" s="340">
        <v>97</v>
      </c>
      <c r="K16" s="340">
        <v>203</v>
      </c>
    </row>
    <row r="17" spans="1:11" ht="12" customHeight="1">
      <c r="A17" s="5"/>
      <c r="B17" s="285"/>
      <c r="C17" s="102" t="s">
        <v>176</v>
      </c>
      <c r="D17" s="285"/>
      <c r="E17" s="339">
        <v>2142</v>
      </c>
      <c r="F17" s="340">
        <v>1493</v>
      </c>
      <c r="G17" s="340">
        <v>649</v>
      </c>
      <c r="H17" s="340">
        <v>168</v>
      </c>
      <c r="I17" s="340">
        <v>1681</v>
      </c>
      <c r="J17" s="340">
        <v>293</v>
      </c>
      <c r="K17" s="340">
        <v>1459</v>
      </c>
    </row>
    <row r="18" spans="1:11" ht="12" customHeight="1">
      <c r="A18" s="5"/>
      <c r="B18" s="285"/>
      <c r="C18" s="102" t="s">
        <v>178</v>
      </c>
      <c r="D18" s="285"/>
      <c r="E18" s="339">
        <v>2536</v>
      </c>
      <c r="F18" s="340">
        <v>1449</v>
      </c>
      <c r="G18" s="340">
        <v>1087</v>
      </c>
      <c r="H18" s="340">
        <v>361</v>
      </c>
      <c r="I18" s="340">
        <v>1922</v>
      </c>
      <c r="J18" s="340">
        <v>253</v>
      </c>
      <c r="K18" s="340">
        <v>1313</v>
      </c>
    </row>
    <row r="19" spans="1:11" ht="12" customHeight="1">
      <c r="A19" s="5"/>
      <c r="B19" s="285"/>
      <c r="C19" s="102" t="s">
        <v>180</v>
      </c>
      <c r="D19" s="285"/>
      <c r="E19" s="339">
        <v>2746</v>
      </c>
      <c r="F19" s="340">
        <v>1485</v>
      </c>
      <c r="G19" s="340">
        <v>1261</v>
      </c>
      <c r="H19" s="340">
        <v>471</v>
      </c>
      <c r="I19" s="340">
        <v>1995</v>
      </c>
      <c r="J19" s="340">
        <v>280</v>
      </c>
      <c r="K19" s="340">
        <v>1256</v>
      </c>
    </row>
    <row r="20" spans="1:11" ht="12" customHeight="1">
      <c r="A20" s="5"/>
      <c r="B20" s="285"/>
      <c r="C20" s="102" t="s">
        <v>182</v>
      </c>
      <c r="D20" s="285"/>
      <c r="E20" s="339">
        <v>130</v>
      </c>
      <c r="F20" s="340">
        <v>64</v>
      </c>
      <c r="G20" s="340">
        <v>66</v>
      </c>
      <c r="H20" s="340">
        <v>8</v>
      </c>
      <c r="I20" s="340">
        <v>86</v>
      </c>
      <c r="J20" s="340">
        <v>36</v>
      </c>
      <c r="K20" s="340">
        <v>50</v>
      </c>
    </row>
    <row r="21" spans="1:11" ht="12" customHeight="1">
      <c r="A21" s="5"/>
      <c r="B21" s="285"/>
      <c r="C21" s="102" t="s">
        <v>184</v>
      </c>
      <c r="D21" s="285"/>
      <c r="E21" s="339">
        <v>2</v>
      </c>
      <c r="F21" s="340">
        <v>1</v>
      </c>
      <c r="G21" s="340">
        <v>1</v>
      </c>
      <c r="H21" s="340">
        <v>0</v>
      </c>
      <c r="I21" s="340">
        <v>2</v>
      </c>
      <c r="J21" s="340">
        <v>0</v>
      </c>
      <c r="K21" s="340">
        <v>2</v>
      </c>
    </row>
    <row r="22" spans="1:11" ht="12" customHeight="1">
      <c r="A22" s="5"/>
      <c r="B22" s="285"/>
      <c r="C22" s="102" t="s">
        <v>225</v>
      </c>
      <c r="D22" s="285"/>
      <c r="E22" s="339">
        <v>46</v>
      </c>
      <c r="F22" s="340">
        <v>26</v>
      </c>
      <c r="G22" s="340">
        <v>20</v>
      </c>
      <c r="H22" s="340">
        <v>2</v>
      </c>
      <c r="I22" s="340">
        <v>33</v>
      </c>
      <c r="J22" s="340">
        <v>11</v>
      </c>
      <c r="K22" s="340">
        <v>23</v>
      </c>
    </row>
    <row r="23" spans="1:11" ht="12" customHeight="1">
      <c r="A23" s="5"/>
      <c r="B23" s="285"/>
      <c r="C23" s="102" t="s">
        <v>187</v>
      </c>
      <c r="D23" s="285"/>
      <c r="E23" s="339">
        <v>160</v>
      </c>
      <c r="F23" s="340">
        <v>69</v>
      </c>
      <c r="G23" s="340">
        <v>91</v>
      </c>
      <c r="H23" s="340">
        <v>12</v>
      </c>
      <c r="I23" s="340">
        <v>105</v>
      </c>
      <c r="J23" s="340">
        <v>43</v>
      </c>
      <c r="K23" s="340">
        <v>89</v>
      </c>
    </row>
    <row r="24" spans="1:11" ht="12" customHeight="1">
      <c r="A24" s="5"/>
      <c r="B24" s="285"/>
      <c r="C24" s="102" t="s">
        <v>189</v>
      </c>
      <c r="D24" s="285"/>
      <c r="E24" s="339">
        <v>130</v>
      </c>
      <c r="F24" s="340">
        <v>59</v>
      </c>
      <c r="G24" s="340">
        <v>71</v>
      </c>
      <c r="H24" s="340">
        <v>9</v>
      </c>
      <c r="I24" s="340">
        <v>81</v>
      </c>
      <c r="J24" s="340">
        <v>40</v>
      </c>
      <c r="K24" s="340">
        <v>53</v>
      </c>
    </row>
    <row r="25" spans="1:11" ht="12" customHeight="1">
      <c r="A25" s="5"/>
      <c r="B25" s="285"/>
      <c r="C25" s="102" t="s">
        <v>59</v>
      </c>
      <c r="D25" s="285"/>
      <c r="E25" s="339">
        <v>424</v>
      </c>
      <c r="F25" s="340">
        <v>228</v>
      </c>
      <c r="G25" s="340">
        <v>196</v>
      </c>
      <c r="H25" s="340">
        <v>67</v>
      </c>
      <c r="I25" s="340">
        <v>304</v>
      </c>
      <c r="J25" s="340">
        <v>53</v>
      </c>
      <c r="K25" s="340">
        <v>182</v>
      </c>
    </row>
    <row r="26" spans="1:11" ht="12" customHeight="1">
      <c r="A26" s="5"/>
      <c r="B26" s="285"/>
      <c r="C26" s="102" t="s">
        <v>60</v>
      </c>
      <c r="D26" s="285"/>
      <c r="E26" s="339">
        <v>81</v>
      </c>
      <c r="F26" s="340">
        <v>39</v>
      </c>
      <c r="G26" s="340">
        <v>42</v>
      </c>
      <c r="H26" s="340">
        <v>5</v>
      </c>
      <c r="I26" s="340">
        <v>42</v>
      </c>
      <c r="J26" s="340">
        <v>34</v>
      </c>
      <c r="K26" s="340">
        <v>29</v>
      </c>
    </row>
    <row r="27" spans="1:11" ht="12" customHeight="1">
      <c r="A27" s="5"/>
      <c r="B27" s="285"/>
      <c r="C27" s="102" t="s">
        <v>62</v>
      </c>
      <c r="D27" s="285"/>
      <c r="E27" s="339">
        <v>456</v>
      </c>
      <c r="F27" s="340">
        <v>219</v>
      </c>
      <c r="G27" s="340">
        <v>237</v>
      </c>
      <c r="H27" s="340">
        <v>47</v>
      </c>
      <c r="I27" s="340">
        <v>271</v>
      </c>
      <c r="J27" s="340">
        <v>138</v>
      </c>
      <c r="K27" s="340">
        <v>168</v>
      </c>
    </row>
    <row r="28" spans="1:11" ht="12" customHeight="1">
      <c r="A28" s="5"/>
      <c r="B28" s="285"/>
      <c r="C28" s="102" t="s">
        <v>64</v>
      </c>
      <c r="D28" s="285"/>
      <c r="E28" s="339">
        <v>4</v>
      </c>
      <c r="F28" s="340">
        <v>3</v>
      </c>
      <c r="G28" s="340">
        <v>1</v>
      </c>
      <c r="H28" s="340">
        <v>0</v>
      </c>
      <c r="I28" s="340">
        <v>3</v>
      </c>
      <c r="J28" s="340">
        <v>1</v>
      </c>
      <c r="K28" s="340">
        <v>4</v>
      </c>
    </row>
    <row r="29" spans="1:11" ht="12" customHeight="1">
      <c r="A29" s="5"/>
      <c r="B29" s="285"/>
      <c r="C29" s="102" t="s">
        <v>67</v>
      </c>
      <c r="D29" s="285"/>
      <c r="E29" s="339">
        <v>21</v>
      </c>
      <c r="F29" s="340">
        <v>10</v>
      </c>
      <c r="G29" s="340">
        <v>11</v>
      </c>
      <c r="H29" s="340">
        <v>3</v>
      </c>
      <c r="I29" s="340">
        <v>15</v>
      </c>
      <c r="J29" s="340">
        <v>3</v>
      </c>
      <c r="K29" s="340">
        <v>6</v>
      </c>
    </row>
    <row r="30" spans="1:11" ht="12" customHeight="1">
      <c r="A30" s="5"/>
      <c r="B30" s="285"/>
      <c r="C30" s="102" t="s">
        <v>70</v>
      </c>
      <c r="D30" s="285"/>
      <c r="E30" s="340">
        <v>0</v>
      </c>
      <c r="F30" s="340">
        <v>0</v>
      </c>
      <c r="G30" s="340">
        <v>0</v>
      </c>
      <c r="H30" s="340">
        <v>0</v>
      </c>
      <c r="I30" s="340">
        <v>0</v>
      </c>
      <c r="J30" s="340">
        <v>0</v>
      </c>
      <c r="K30" s="340">
        <v>0</v>
      </c>
    </row>
    <row r="31" spans="1:11" ht="12" customHeight="1">
      <c r="A31" s="5"/>
      <c r="B31" s="285"/>
      <c r="C31" s="102" t="s">
        <v>73</v>
      </c>
      <c r="D31" s="285"/>
      <c r="E31" s="339">
        <v>0</v>
      </c>
      <c r="F31" s="340">
        <v>0</v>
      </c>
      <c r="G31" s="340">
        <v>0</v>
      </c>
      <c r="H31" s="340">
        <v>0</v>
      </c>
      <c r="I31" s="340">
        <v>0</v>
      </c>
      <c r="J31" s="340">
        <v>0</v>
      </c>
      <c r="K31" s="340">
        <v>0</v>
      </c>
    </row>
    <row r="32" spans="1:11" ht="12" customHeight="1">
      <c r="A32" s="5"/>
      <c r="B32" s="285"/>
      <c r="C32" s="102" t="s">
        <v>76</v>
      </c>
      <c r="D32" s="285"/>
      <c r="E32" s="340">
        <v>0</v>
      </c>
      <c r="F32" s="340">
        <v>0</v>
      </c>
      <c r="G32" s="340">
        <v>0</v>
      </c>
      <c r="H32" s="340">
        <v>0</v>
      </c>
      <c r="I32" s="340">
        <v>0</v>
      </c>
      <c r="J32" s="340">
        <v>0</v>
      </c>
      <c r="K32" s="340">
        <v>0</v>
      </c>
    </row>
    <row r="33" spans="1:11" ht="12" customHeight="1">
      <c r="A33" s="5"/>
      <c r="B33" s="285"/>
      <c r="C33" s="102" t="s">
        <v>79</v>
      </c>
      <c r="D33" s="285"/>
      <c r="E33" s="339">
        <v>975</v>
      </c>
      <c r="F33" s="340">
        <v>598</v>
      </c>
      <c r="G33" s="340">
        <v>377</v>
      </c>
      <c r="H33" s="340">
        <v>106</v>
      </c>
      <c r="I33" s="340">
        <v>801</v>
      </c>
      <c r="J33" s="340">
        <v>68</v>
      </c>
      <c r="K33" s="340">
        <v>649</v>
      </c>
    </row>
    <row r="34" spans="1:11" ht="12" customHeight="1">
      <c r="A34" s="5"/>
      <c r="B34" s="285"/>
      <c r="C34" s="102" t="s">
        <v>82</v>
      </c>
      <c r="D34" s="285"/>
      <c r="E34" s="339">
        <v>1395</v>
      </c>
      <c r="F34" s="340">
        <v>760</v>
      </c>
      <c r="G34" s="340">
        <v>635</v>
      </c>
      <c r="H34" s="340">
        <v>203</v>
      </c>
      <c r="I34" s="340">
        <v>1038</v>
      </c>
      <c r="J34" s="340">
        <v>154</v>
      </c>
      <c r="K34" s="340">
        <v>665</v>
      </c>
    </row>
    <row r="35" spans="1:11" ht="12" customHeight="1">
      <c r="A35" s="5"/>
      <c r="B35" s="285"/>
      <c r="C35" s="102" t="s">
        <v>85</v>
      </c>
      <c r="D35" s="285"/>
      <c r="E35" s="339">
        <v>1974</v>
      </c>
      <c r="F35" s="340">
        <v>1078</v>
      </c>
      <c r="G35" s="340">
        <v>896</v>
      </c>
      <c r="H35" s="340">
        <v>300</v>
      </c>
      <c r="I35" s="340">
        <v>1461</v>
      </c>
      <c r="J35" s="340">
        <v>213</v>
      </c>
      <c r="K35" s="340">
        <v>940</v>
      </c>
    </row>
    <row r="36" spans="1:11" ht="12" customHeight="1">
      <c r="A36" s="5"/>
      <c r="B36" s="285"/>
      <c r="C36" s="102" t="s">
        <v>238</v>
      </c>
      <c r="D36" s="285"/>
      <c r="E36" s="339">
        <v>605</v>
      </c>
      <c r="F36" s="340">
        <v>310</v>
      </c>
      <c r="G36" s="340">
        <v>295</v>
      </c>
      <c r="H36" s="340">
        <v>163</v>
      </c>
      <c r="I36" s="340">
        <v>401</v>
      </c>
      <c r="J36" s="340">
        <v>41</v>
      </c>
      <c r="K36" s="340">
        <v>237</v>
      </c>
    </row>
    <row r="37" spans="1:11" ht="12" customHeight="1">
      <c r="A37" s="5"/>
      <c r="B37" s="285"/>
      <c r="C37" s="102"/>
      <c r="D37" s="285"/>
      <c r="E37" s="339"/>
      <c r="F37" s="340"/>
      <c r="G37" s="340"/>
      <c r="H37" s="340"/>
      <c r="I37" s="340"/>
      <c r="J37" s="340"/>
      <c r="K37" s="340"/>
    </row>
    <row r="38" spans="1:11" ht="24" customHeight="1">
      <c r="A38" s="293"/>
      <c r="B38" s="438" t="s">
        <v>241</v>
      </c>
      <c r="C38" s="438"/>
      <c r="D38" s="125"/>
      <c r="E38" s="336">
        <v>33386</v>
      </c>
      <c r="F38" s="336">
        <v>16220</v>
      </c>
      <c r="G38" s="336">
        <v>17166</v>
      </c>
      <c r="H38" s="337">
        <v>5287</v>
      </c>
      <c r="I38" s="337">
        <v>23135</v>
      </c>
      <c r="J38" s="337">
        <v>4964</v>
      </c>
      <c r="K38" s="336">
        <v>14381</v>
      </c>
    </row>
    <row r="39" spans="1:11" ht="12" customHeight="1">
      <c r="A39" s="5"/>
      <c r="B39" s="285"/>
      <c r="C39" s="102" t="s">
        <v>93</v>
      </c>
      <c r="D39" s="285"/>
      <c r="E39" s="340">
        <v>0</v>
      </c>
      <c r="F39" s="340">
        <v>0</v>
      </c>
      <c r="G39" s="340">
        <v>0</v>
      </c>
      <c r="H39" s="340">
        <v>0</v>
      </c>
      <c r="I39" s="340">
        <v>0</v>
      </c>
      <c r="J39" s="340">
        <v>0</v>
      </c>
      <c r="K39" s="340">
        <v>0</v>
      </c>
    </row>
    <row r="40" spans="1:11" ht="12" customHeight="1">
      <c r="A40" s="5"/>
      <c r="B40" s="285"/>
      <c r="C40" s="102" t="s">
        <v>96</v>
      </c>
      <c r="D40" s="285"/>
      <c r="E40" s="340">
        <v>0</v>
      </c>
      <c r="F40" s="340">
        <v>0</v>
      </c>
      <c r="G40" s="340">
        <v>0</v>
      </c>
      <c r="H40" s="340">
        <v>0</v>
      </c>
      <c r="I40" s="340">
        <v>0</v>
      </c>
      <c r="J40" s="340">
        <v>0</v>
      </c>
      <c r="K40" s="340">
        <v>0</v>
      </c>
    </row>
    <row r="41" spans="1:11" ht="12" customHeight="1">
      <c r="A41" s="5"/>
      <c r="B41" s="285"/>
      <c r="C41" s="102" t="s">
        <v>99</v>
      </c>
      <c r="D41" s="285"/>
      <c r="E41" s="340">
        <v>0</v>
      </c>
      <c r="F41" s="340">
        <v>0</v>
      </c>
      <c r="G41" s="340">
        <v>0</v>
      </c>
      <c r="H41" s="340">
        <v>0</v>
      </c>
      <c r="I41" s="340">
        <v>0</v>
      </c>
      <c r="J41" s="340">
        <v>0</v>
      </c>
      <c r="K41" s="340">
        <v>0</v>
      </c>
    </row>
    <row r="42" spans="1:11" ht="12" customHeight="1">
      <c r="A42" s="5"/>
      <c r="B42" s="285"/>
      <c r="C42" s="102" t="s">
        <v>102</v>
      </c>
      <c r="D42" s="285"/>
      <c r="E42" s="339">
        <v>1284</v>
      </c>
      <c r="F42" s="340">
        <v>635</v>
      </c>
      <c r="G42" s="340">
        <v>649</v>
      </c>
      <c r="H42" s="340">
        <v>168</v>
      </c>
      <c r="I42" s="340">
        <v>787</v>
      </c>
      <c r="J42" s="340">
        <v>329</v>
      </c>
      <c r="K42" s="340">
        <v>494</v>
      </c>
    </row>
    <row r="43" spans="1:11" ht="12" customHeight="1">
      <c r="A43" s="5"/>
      <c r="B43" s="285"/>
      <c r="C43" s="102" t="s">
        <v>105</v>
      </c>
      <c r="D43" s="285"/>
      <c r="E43" s="339">
        <v>2352</v>
      </c>
      <c r="F43" s="340">
        <v>1216</v>
      </c>
      <c r="G43" s="340">
        <v>1136</v>
      </c>
      <c r="H43" s="340">
        <v>312</v>
      </c>
      <c r="I43" s="340">
        <v>1702</v>
      </c>
      <c r="J43" s="340">
        <v>338</v>
      </c>
      <c r="K43" s="340">
        <v>1100</v>
      </c>
    </row>
    <row r="44" spans="1:11" ht="12" customHeight="1">
      <c r="A44" s="5"/>
      <c r="B44" s="285"/>
      <c r="C44" s="102" t="s">
        <v>107</v>
      </c>
      <c r="D44" s="285"/>
      <c r="E44" s="339">
        <v>710</v>
      </c>
      <c r="F44" s="340">
        <v>348</v>
      </c>
      <c r="G44" s="340">
        <v>362</v>
      </c>
      <c r="H44" s="340">
        <v>48</v>
      </c>
      <c r="I44" s="340">
        <v>415</v>
      </c>
      <c r="J44" s="340">
        <v>247</v>
      </c>
      <c r="K44" s="340">
        <v>284</v>
      </c>
    </row>
    <row r="45" spans="1:11" ht="12" customHeight="1">
      <c r="A45" s="5"/>
      <c r="B45" s="285"/>
      <c r="C45" s="102" t="s">
        <v>110</v>
      </c>
      <c r="D45" s="285"/>
      <c r="E45" s="339">
        <v>2949</v>
      </c>
      <c r="F45" s="340">
        <v>1391</v>
      </c>
      <c r="G45" s="340">
        <v>1558</v>
      </c>
      <c r="H45" s="340">
        <v>529</v>
      </c>
      <c r="I45" s="340">
        <v>2245</v>
      </c>
      <c r="J45" s="340">
        <v>175</v>
      </c>
      <c r="K45" s="340">
        <v>1448</v>
      </c>
    </row>
    <row r="46" spans="1:11" ht="12" customHeight="1">
      <c r="A46" s="5"/>
      <c r="B46" s="285"/>
      <c r="C46" s="102" t="s">
        <v>113</v>
      </c>
      <c r="D46" s="285"/>
      <c r="E46" s="339">
        <v>1453</v>
      </c>
      <c r="F46" s="340">
        <v>709</v>
      </c>
      <c r="G46" s="340">
        <v>744</v>
      </c>
      <c r="H46" s="340">
        <v>247</v>
      </c>
      <c r="I46" s="340">
        <v>934</v>
      </c>
      <c r="J46" s="340">
        <v>272</v>
      </c>
      <c r="K46" s="340">
        <v>674</v>
      </c>
    </row>
    <row r="47" spans="1:11" ht="12" customHeight="1">
      <c r="A47" s="5"/>
      <c r="B47" s="285"/>
      <c r="C47" s="102" t="s">
        <v>116</v>
      </c>
      <c r="D47" s="285"/>
      <c r="E47" s="339">
        <v>38</v>
      </c>
      <c r="F47" s="340">
        <v>22</v>
      </c>
      <c r="G47" s="340">
        <v>16</v>
      </c>
      <c r="H47" s="340">
        <v>5</v>
      </c>
      <c r="I47" s="340">
        <v>30</v>
      </c>
      <c r="J47" s="340">
        <v>3</v>
      </c>
      <c r="K47" s="340">
        <v>15</v>
      </c>
    </row>
    <row r="48" spans="1:11" ht="12" customHeight="1">
      <c r="A48" s="5"/>
      <c r="B48" s="285"/>
      <c r="C48" s="102" t="s">
        <v>119</v>
      </c>
      <c r="D48" s="285"/>
      <c r="E48" s="339">
        <v>1482</v>
      </c>
      <c r="F48" s="340">
        <v>762</v>
      </c>
      <c r="G48" s="340">
        <v>720</v>
      </c>
      <c r="H48" s="340">
        <v>183</v>
      </c>
      <c r="I48" s="340">
        <v>957</v>
      </c>
      <c r="J48" s="340">
        <v>342</v>
      </c>
      <c r="K48" s="340">
        <v>738</v>
      </c>
    </row>
    <row r="49" spans="1:11" ht="12" customHeight="1">
      <c r="A49" s="5"/>
      <c r="B49" s="285"/>
      <c r="C49" s="102" t="s">
        <v>122</v>
      </c>
      <c r="D49" s="285"/>
      <c r="E49" s="339">
        <v>1708</v>
      </c>
      <c r="F49" s="340">
        <v>844</v>
      </c>
      <c r="G49" s="340">
        <v>864</v>
      </c>
      <c r="H49" s="340">
        <v>262</v>
      </c>
      <c r="I49" s="340">
        <v>1218</v>
      </c>
      <c r="J49" s="340">
        <v>228</v>
      </c>
      <c r="K49" s="340">
        <v>906</v>
      </c>
    </row>
    <row r="50" spans="1:11" ht="12" customHeight="1">
      <c r="A50" s="5"/>
      <c r="B50" s="285"/>
      <c r="C50" s="102" t="s">
        <v>124</v>
      </c>
      <c r="D50" s="285"/>
      <c r="E50" s="339">
        <v>1584</v>
      </c>
      <c r="F50" s="340">
        <v>767</v>
      </c>
      <c r="G50" s="340">
        <v>817</v>
      </c>
      <c r="H50" s="340">
        <v>458</v>
      </c>
      <c r="I50" s="340">
        <v>1062</v>
      </c>
      <c r="J50" s="340">
        <v>64</v>
      </c>
      <c r="K50" s="340">
        <v>543</v>
      </c>
    </row>
    <row r="51" spans="1:11" ht="12" customHeight="1">
      <c r="A51" s="5"/>
      <c r="B51" s="285"/>
      <c r="C51" s="102" t="s">
        <v>125</v>
      </c>
      <c r="D51" s="285"/>
      <c r="E51" s="339">
        <v>1451</v>
      </c>
      <c r="F51" s="340">
        <v>701</v>
      </c>
      <c r="G51" s="340">
        <v>750</v>
      </c>
      <c r="H51" s="340">
        <v>160</v>
      </c>
      <c r="I51" s="340">
        <v>863</v>
      </c>
      <c r="J51" s="340">
        <v>428</v>
      </c>
      <c r="K51" s="340">
        <v>621</v>
      </c>
    </row>
    <row r="52" spans="1:11" ht="12" customHeight="1">
      <c r="A52" s="5"/>
      <c r="B52" s="285"/>
      <c r="C52" s="102" t="s">
        <v>127</v>
      </c>
      <c r="D52" s="285"/>
      <c r="E52" s="339">
        <v>1332</v>
      </c>
      <c r="F52" s="340">
        <v>586</v>
      </c>
      <c r="G52" s="340">
        <v>746</v>
      </c>
      <c r="H52" s="340">
        <v>245</v>
      </c>
      <c r="I52" s="340">
        <v>833</v>
      </c>
      <c r="J52" s="340">
        <v>254</v>
      </c>
      <c r="K52" s="340">
        <v>569</v>
      </c>
    </row>
    <row r="53" spans="1:11" ht="12" customHeight="1">
      <c r="A53" s="5"/>
      <c r="B53" s="285"/>
      <c r="C53" s="102" t="s">
        <v>129</v>
      </c>
      <c r="D53" s="285"/>
      <c r="E53" s="339">
        <v>1946</v>
      </c>
      <c r="F53" s="340">
        <v>1000</v>
      </c>
      <c r="G53" s="340">
        <v>946</v>
      </c>
      <c r="H53" s="340">
        <v>370</v>
      </c>
      <c r="I53" s="340">
        <v>1399</v>
      </c>
      <c r="J53" s="340">
        <v>177</v>
      </c>
      <c r="K53" s="340">
        <v>943</v>
      </c>
    </row>
    <row r="54" spans="1:11" ht="12" customHeight="1">
      <c r="A54" s="5"/>
      <c r="B54" s="285"/>
      <c r="C54" s="102" t="s">
        <v>132</v>
      </c>
      <c r="D54" s="285"/>
      <c r="E54" s="339">
        <v>993</v>
      </c>
      <c r="F54" s="340">
        <v>500</v>
      </c>
      <c r="G54" s="340">
        <v>493</v>
      </c>
      <c r="H54" s="340">
        <v>247</v>
      </c>
      <c r="I54" s="340">
        <v>608</v>
      </c>
      <c r="J54" s="340">
        <v>138</v>
      </c>
      <c r="K54" s="340">
        <v>325</v>
      </c>
    </row>
    <row r="55" spans="1:11" ht="12" customHeight="1">
      <c r="A55" s="5"/>
      <c r="B55" s="285"/>
      <c r="C55" s="102" t="s">
        <v>134</v>
      </c>
      <c r="D55" s="285"/>
      <c r="E55" s="339">
        <v>1203</v>
      </c>
      <c r="F55" s="340">
        <v>581</v>
      </c>
      <c r="G55" s="340">
        <v>622</v>
      </c>
      <c r="H55" s="340">
        <v>216</v>
      </c>
      <c r="I55" s="340">
        <v>801</v>
      </c>
      <c r="J55" s="340">
        <v>186</v>
      </c>
      <c r="K55" s="340">
        <v>417</v>
      </c>
    </row>
    <row r="56" spans="1:11" ht="12" customHeight="1">
      <c r="A56" s="5"/>
      <c r="B56" s="285"/>
      <c r="C56" s="102" t="s">
        <v>137</v>
      </c>
      <c r="D56" s="285"/>
      <c r="E56" s="339">
        <v>844</v>
      </c>
      <c r="F56" s="340">
        <v>289</v>
      </c>
      <c r="G56" s="340">
        <v>555</v>
      </c>
      <c r="H56" s="340">
        <v>141</v>
      </c>
      <c r="I56" s="340">
        <v>627</v>
      </c>
      <c r="J56" s="340">
        <v>76</v>
      </c>
      <c r="K56" s="340">
        <v>501</v>
      </c>
    </row>
    <row r="57" spans="1:11" ht="12" customHeight="1">
      <c r="A57" s="5"/>
      <c r="B57" s="285"/>
      <c r="C57" s="102" t="s">
        <v>140</v>
      </c>
      <c r="D57" s="285"/>
      <c r="E57" s="339">
        <v>924</v>
      </c>
      <c r="F57" s="340">
        <v>444</v>
      </c>
      <c r="G57" s="340">
        <v>480</v>
      </c>
      <c r="H57" s="340">
        <v>82</v>
      </c>
      <c r="I57" s="340">
        <v>593</v>
      </c>
      <c r="J57" s="340">
        <v>249</v>
      </c>
      <c r="K57" s="340">
        <v>360</v>
      </c>
    </row>
    <row r="58" spans="1:11" ht="12" customHeight="1">
      <c r="A58" s="5"/>
      <c r="B58" s="285"/>
      <c r="C58" s="102" t="s">
        <v>143</v>
      </c>
      <c r="D58" s="285"/>
      <c r="E58" s="339">
        <v>898</v>
      </c>
      <c r="F58" s="340">
        <v>426</v>
      </c>
      <c r="G58" s="340">
        <v>472</v>
      </c>
      <c r="H58" s="340">
        <v>65</v>
      </c>
      <c r="I58" s="340">
        <v>696</v>
      </c>
      <c r="J58" s="340">
        <v>137</v>
      </c>
      <c r="K58" s="340">
        <v>320</v>
      </c>
    </row>
    <row r="59" spans="1:11" ht="12" customHeight="1">
      <c r="A59" s="5"/>
      <c r="B59" s="285"/>
      <c r="C59" s="102" t="s">
        <v>146</v>
      </c>
      <c r="D59" s="285"/>
      <c r="E59" s="339">
        <v>1357</v>
      </c>
      <c r="F59" s="340">
        <v>673</v>
      </c>
      <c r="G59" s="340">
        <v>684</v>
      </c>
      <c r="H59" s="340">
        <v>252</v>
      </c>
      <c r="I59" s="340">
        <v>978</v>
      </c>
      <c r="J59" s="340">
        <v>127</v>
      </c>
      <c r="K59" s="340">
        <v>450</v>
      </c>
    </row>
    <row r="60" spans="1:11" ht="12" customHeight="1">
      <c r="A60" s="5"/>
      <c r="B60" s="285"/>
      <c r="C60" s="102" t="s">
        <v>149</v>
      </c>
      <c r="D60" s="285"/>
      <c r="E60" s="339">
        <v>1350</v>
      </c>
      <c r="F60" s="340">
        <v>653</v>
      </c>
      <c r="G60" s="340">
        <v>697</v>
      </c>
      <c r="H60" s="340">
        <v>199</v>
      </c>
      <c r="I60" s="340">
        <v>953</v>
      </c>
      <c r="J60" s="340">
        <v>198</v>
      </c>
      <c r="K60" s="340">
        <v>565</v>
      </c>
    </row>
    <row r="61" spans="1:11" ht="12" customHeight="1">
      <c r="A61" s="5"/>
      <c r="B61" s="285"/>
      <c r="C61" s="102" t="s">
        <v>152</v>
      </c>
      <c r="D61" s="285"/>
      <c r="E61" s="339">
        <v>2322</v>
      </c>
      <c r="F61" s="340">
        <v>1147</v>
      </c>
      <c r="G61" s="340">
        <v>1175</v>
      </c>
      <c r="H61" s="340">
        <v>233</v>
      </c>
      <c r="I61" s="340">
        <v>1826</v>
      </c>
      <c r="J61" s="340">
        <v>263</v>
      </c>
      <c r="K61" s="340">
        <v>821</v>
      </c>
    </row>
    <row r="62" spans="1:11" ht="12" customHeight="1">
      <c r="A62" s="5"/>
      <c r="B62" s="285"/>
      <c r="C62" s="102" t="s">
        <v>154</v>
      </c>
      <c r="D62" s="285"/>
      <c r="E62" s="339">
        <v>832</v>
      </c>
      <c r="F62" s="340">
        <v>395</v>
      </c>
      <c r="G62" s="340">
        <v>437</v>
      </c>
      <c r="H62" s="340">
        <v>107</v>
      </c>
      <c r="I62" s="340">
        <v>560</v>
      </c>
      <c r="J62" s="340">
        <v>165</v>
      </c>
      <c r="K62" s="340">
        <v>302</v>
      </c>
    </row>
    <row r="63" spans="1:11" ht="12" customHeight="1">
      <c r="A63" s="5"/>
      <c r="B63" s="285"/>
      <c r="C63" s="102" t="s">
        <v>157</v>
      </c>
      <c r="D63" s="285"/>
      <c r="E63" s="339">
        <v>1909</v>
      </c>
      <c r="F63" s="340">
        <v>994</v>
      </c>
      <c r="G63" s="340">
        <v>915</v>
      </c>
      <c r="H63" s="340">
        <v>337</v>
      </c>
      <c r="I63" s="340">
        <v>1413</v>
      </c>
      <c r="J63" s="340">
        <v>159</v>
      </c>
      <c r="K63" s="340">
        <v>1014</v>
      </c>
    </row>
    <row r="64" spans="1:11" ht="12" customHeight="1">
      <c r="A64" s="5"/>
      <c r="B64" s="285"/>
      <c r="C64" s="102" t="s">
        <v>159</v>
      </c>
      <c r="D64" s="285"/>
      <c r="E64" s="339">
        <v>1284</v>
      </c>
      <c r="F64" s="340">
        <v>554</v>
      </c>
      <c r="G64" s="340">
        <v>730</v>
      </c>
      <c r="H64" s="340">
        <v>201</v>
      </c>
      <c r="I64" s="340">
        <v>860</v>
      </c>
      <c r="J64" s="340">
        <v>223</v>
      </c>
      <c r="K64" s="340">
        <v>533</v>
      </c>
    </row>
    <row r="65" spans="1:11" ht="12" customHeight="1">
      <c r="A65" s="5"/>
      <c r="B65" s="285"/>
      <c r="C65" s="102" t="s">
        <v>162</v>
      </c>
      <c r="D65" s="285"/>
      <c r="E65" s="340">
        <v>0</v>
      </c>
      <c r="F65" s="340">
        <v>0</v>
      </c>
      <c r="G65" s="340">
        <v>0</v>
      </c>
      <c r="H65" s="340">
        <v>0</v>
      </c>
      <c r="I65" s="340">
        <v>0</v>
      </c>
      <c r="J65" s="340">
        <v>0</v>
      </c>
      <c r="K65" s="340">
        <v>0</v>
      </c>
    </row>
    <row r="66" spans="1:11" ht="12" customHeight="1">
      <c r="A66" s="5"/>
      <c r="B66" s="285"/>
      <c r="C66" s="102" t="s">
        <v>165</v>
      </c>
      <c r="D66" s="285"/>
      <c r="E66" s="339">
        <v>1181</v>
      </c>
      <c r="F66" s="340">
        <v>583</v>
      </c>
      <c r="G66" s="340">
        <v>598</v>
      </c>
      <c r="H66" s="340">
        <v>220</v>
      </c>
      <c r="I66" s="340">
        <v>775</v>
      </c>
      <c r="J66" s="340">
        <v>186</v>
      </c>
      <c r="K66" s="340">
        <v>438</v>
      </c>
    </row>
    <row r="67" spans="1:11" ht="12" customHeight="1">
      <c r="A67" s="286"/>
      <c r="B67" s="286"/>
      <c r="C67" s="286"/>
      <c r="D67" s="286"/>
      <c r="E67" s="341"/>
      <c r="F67" s="341"/>
      <c r="G67" s="341"/>
      <c r="H67" s="341"/>
      <c r="I67" s="341"/>
      <c r="J67" s="341"/>
      <c r="K67" s="341"/>
    </row>
  </sheetData>
  <sheetProtection/>
  <mergeCells count="4">
    <mergeCell ref="B38:C38"/>
    <mergeCell ref="A1:K1"/>
    <mergeCell ref="B4:C4"/>
    <mergeCell ref="B5:C5"/>
  </mergeCells>
  <printOptions horizontalCentered="1"/>
  <pageMargins left="0.7874015748031497" right="0.7874015748031497" top="0.3937007874015748" bottom="0.5905511811023623" header="0.5118110236220472" footer="0"/>
  <pageSetup horizontalDpi="600" verticalDpi="600" orientation="portrait" paperSize="9" r:id="rId1"/>
  <headerFooter alignWithMargins="0">
    <oddFooter>&amp;C&amp;12-22-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:K1"/>
    </sheetView>
  </sheetViews>
  <sheetFormatPr defaultColWidth="9.00390625" defaultRowHeight="11.25" customHeight="1"/>
  <cols>
    <col min="1" max="1" width="0.875" style="280" customWidth="1"/>
    <col min="2" max="2" width="1.625" style="280" customWidth="1"/>
    <col min="3" max="3" width="14.875" style="280" customWidth="1"/>
    <col min="4" max="4" width="0.875" style="280" customWidth="1"/>
    <col min="5" max="5" width="10.25390625" style="280" customWidth="1"/>
    <col min="6" max="11" width="9.75390625" style="280" customWidth="1"/>
    <col min="12" max="16384" width="9.00390625" style="280" customWidth="1"/>
  </cols>
  <sheetData>
    <row r="1" spans="1:11" ht="16.5" customHeight="1">
      <c r="A1" s="441" t="s">
        <v>522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 ht="9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6.5" customHeight="1">
      <c r="A3" s="5"/>
      <c r="B3" s="5"/>
      <c r="C3" s="5"/>
      <c r="D3" s="5"/>
      <c r="E3" s="5"/>
      <c r="F3" s="5"/>
      <c r="G3" s="5"/>
      <c r="H3" s="5"/>
      <c r="I3" s="5"/>
      <c r="K3" s="303" t="s">
        <v>520</v>
      </c>
    </row>
    <row r="4" spans="1:11" ht="21" customHeight="1">
      <c r="A4" s="282"/>
      <c r="B4" s="440" t="s">
        <v>269</v>
      </c>
      <c r="C4" s="440"/>
      <c r="D4" s="283"/>
      <c r="E4" s="104" t="s">
        <v>190</v>
      </c>
      <c r="F4" s="104" t="s">
        <v>40</v>
      </c>
      <c r="G4" s="104" t="s">
        <v>41</v>
      </c>
      <c r="H4" s="104" t="s">
        <v>266</v>
      </c>
      <c r="I4" s="104" t="s">
        <v>267</v>
      </c>
      <c r="J4" s="104" t="s">
        <v>268</v>
      </c>
      <c r="K4" s="105" t="s">
        <v>194</v>
      </c>
    </row>
    <row r="5" spans="1:11" ht="24" customHeight="1">
      <c r="A5" s="284"/>
      <c r="B5" s="438" t="s">
        <v>207</v>
      </c>
      <c r="C5" s="438"/>
      <c r="D5" s="126"/>
      <c r="E5" s="349">
        <v>7456</v>
      </c>
      <c r="F5" s="349">
        <v>3745</v>
      </c>
      <c r="G5" s="349">
        <v>3711</v>
      </c>
      <c r="H5" s="349">
        <v>730</v>
      </c>
      <c r="I5" s="349">
        <v>4677</v>
      </c>
      <c r="J5" s="349">
        <v>2049</v>
      </c>
      <c r="K5" s="349">
        <v>2738</v>
      </c>
    </row>
    <row r="6" spans="1:11" ht="12" customHeight="1">
      <c r="A6" s="5"/>
      <c r="B6" s="285"/>
      <c r="C6" s="102" t="s">
        <v>208</v>
      </c>
      <c r="D6" s="285"/>
      <c r="E6" s="339">
        <v>821</v>
      </c>
      <c r="F6" s="340">
        <v>398</v>
      </c>
      <c r="G6" s="340">
        <v>423</v>
      </c>
      <c r="H6" s="340">
        <v>61</v>
      </c>
      <c r="I6" s="340">
        <v>520</v>
      </c>
      <c r="J6" s="340">
        <v>240</v>
      </c>
      <c r="K6" s="340">
        <v>329</v>
      </c>
    </row>
    <row r="7" spans="1:11" ht="12" customHeight="1">
      <c r="A7" s="5"/>
      <c r="B7" s="285"/>
      <c r="C7" s="102" t="s">
        <v>209</v>
      </c>
      <c r="D7" s="285"/>
      <c r="E7" s="339">
        <v>105</v>
      </c>
      <c r="F7" s="340">
        <v>50</v>
      </c>
      <c r="G7" s="340">
        <v>55</v>
      </c>
      <c r="H7" s="340">
        <v>8</v>
      </c>
      <c r="I7" s="340">
        <v>58</v>
      </c>
      <c r="J7" s="340">
        <v>39</v>
      </c>
      <c r="K7" s="340">
        <v>35</v>
      </c>
    </row>
    <row r="8" spans="1:11" ht="12" customHeight="1">
      <c r="A8" s="5"/>
      <c r="B8" s="285"/>
      <c r="C8" s="102" t="s">
        <v>210</v>
      </c>
      <c r="D8" s="285"/>
      <c r="E8" s="339">
        <v>465</v>
      </c>
      <c r="F8" s="340">
        <v>229</v>
      </c>
      <c r="G8" s="340">
        <v>236</v>
      </c>
      <c r="H8" s="340">
        <v>51</v>
      </c>
      <c r="I8" s="340">
        <v>279</v>
      </c>
      <c r="J8" s="340">
        <v>135</v>
      </c>
      <c r="K8" s="340">
        <v>160</v>
      </c>
    </row>
    <row r="9" spans="1:11" ht="12" customHeight="1">
      <c r="A9" s="5"/>
      <c r="B9" s="285"/>
      <c r="C9" s="102" t="s">
        <v>211</v>
      </c>
      <c r="D9" s="285"/>
      <c r="E9" s="339">
        <v>924</v>
      </c>
      <c r="F9" s="340">
        <v>502</v>
      </c>
      <c r="G9" s="340">
        <v>422</v>
      </c>
      <c r="H9" s="340">
        <v>59</v>
      </c>
      <c r="I9" s="340">
        <v>598</v>
      </c>
      <c r="J9" s="340">
        <v>267</v>
      </c>
      <c r="K9" s="340">
        <v>381</v>
      </c>
    </row>
    <row r="10" spans="1:11" ht="12" customHeight="1">
      <c r="A10" s="5"/>
      <c r="B10" s="285"/>
      <c r="C10" s="102" t="s">
        <v>212</v>
      </c>
      <c r="D10" s="285"/>
      <c r="E10" s="339">
        <v>5</v>
      </c>
      <c r="F10" s="340">
        <v>3</v>
      </c>
      <c r="G10" s="340">
        <v>2</v>
      </c>
      <c r="H10" s="340">
        <v>0</v>
      </c>
      <c r="I10" s="340">
        <v>3</v>
      </c>
      <c r="J10" s="340">
        <v>2</v>
      </c>
      <c r="K10" s="340">
        <v>3</v>
      </c>
    </row>
    <row r="11" spans="1:11" ht="12" customHeight="1">
      <c r="A11" s="5"/>
      <c r="B11" s="285"/>
      <c r="C11" s="102" t="s">
        <v>213</v>
      </c>
      <c r="D11" s="285"/>
      <c r="E11" s="339">
        <v>1727</v>
      </c>
      <c r="F11" s="340">
        <v>869</v>
      </c>
      <c r="G11" s="340">
        <v>858</v>
      </c>
      <c r="H11" s="340">
        <v>206</v>
      </c>
      <c r="I11" s="340">
        <v>1091</v>
      </c>
      <c r="J11" s="340">
        <v>430</v>
      </c>
      <c r="K11" s="340">
        <v>639</v>
      </c>
    </row>
    <row r="12" spans="1:11" ht="12" customHeight="1">
      <c r="A12" s="5"/>
      <c r="B12" s="285"/>
      <c r="C12" s="102" t="s">
        <v>214</v>
      </c>
      <c r="D12" s="285"/>
      <c r="E12" s="339">
        <v>27</v>
      </c>
      <c r="F12" s="340">
        <v>9</v>
      </c>
      <c r="G12" s="340">
        <v>18</v>
      </c>
      <c r="H12" s="340">
        <v>1</v>
      </c>
      <c r="I12" s="340">
        <v>19</v>
      </c>
      <c r="J12" s="340">
        <v>7</v>
      </c>
      <c r="K12" s="340">
        <v>9</v>
      </c>
    </row>
    <row r="13" spans="1:11" ht="12" customHeight="1">
      <c r="A13" s="5"/>
      <c r="B13" s="285"/>
      <c r="C13" s="102" t="s">
        <v>216</v>
      </c>
      <c r="D13" s="285"/>
      <c r="E13" s="339">
        <v>559</v>
      </c>
      <c r="F13" s="340">
        <v>271</v>
      </c>
      <c r="G13" s="340">
        <v>288</v>
      </c>
      <c r="H13" s="340">
        <v>47</v>
      </c>
      <c r="I13" s="340">
        <v>365</v>
      </c>
      <c r="J13" s="340">
        <v>147</v>
      </c>
      <c r="K13" s="340">
        <v>230</v>
      </c>
    </row>
    <row r="14" spans="1:11" ht="12" customHeight="1">
      <c r="A14" s="5"/>
      <c r="B14" s="285"/>
      <c r="C14" s="102" t="s">
        <v>217</v>
      </c>
      <c r="D14" s="285"/>
      <c r="E14" s="339">
        <v>62</v>
      </c>
      <c r="F14" s="340">
        <v>32</v>
      </c>
      <c r="G14" s="340">
        <v>30</v>
      </c>
      <c r="H14" s="340">
        <v>7</v>
      </c>
      <c r="I14" s="340">
        <v>35</v>
      </c>
      <c r="J14" s="340">
        <v>20</v>
      </c>
      <c r="K14" s="340">
        <v>22</v>
      </c>
    </row>
    <row r="15" spans="1:11" ht="12" customHeight="1">
      <c r="A15" s="5"/>
      <c r="B15" s="285"/>
      <c r="C15" s="102" t="s">
        <v>218</v>
      </c>
      <c r="D15" s="285"/>
      <c r="E15" s="339">
        <v>183</v>
      </c>
      <c r="F15" s="340">
        <v>99</v>
      </c>
      <c r="G15" s="340">
        <v>84</v>
      </c>
      <c r="H15" s="340">
        <v>12</v>
      </c>
      <c r="I15" s="340">
        <v>126</v>
      </c>
      <c r="J15" s="340">
        <v>45</v>
      </c>
      <c r="K15" s="340">
        <v>66</v>
      </c>
    </row>
    <row r="16" spans="1:11" ht="12" customHeight="1">
      <c r="A16" s="5"/>
      <c r="B16" s="285"/>
      <c r="C16" s="102" t="s">
        <v>219</v>
      </c>
      <c r="D16" s="285"/>
      <c r="E16" s="339">
        <v>219</v>
      </c>
      <c r="F16" s="340">
        <v>107</v>
      </c>
      <c r="G16" s="340">
        <v>112</v>
      </c>
      <c r="H16" s="340">
        <v>32</v>
      </c>
      <c r="I16" s="340">
        <v>149</v>
      </c>
      <c r="J16" s="340">
        <v>38</v>
      </c>
      <c r="K16" s="340">
        <v>80</v>
      </c>
    </row>
    <row r="17" spans="1:11" ht="12" customHeight="1">
      <c r="A17" s="5"/>
      <c r="B17" s="285"/>
      <c r="C17" s="102" t="s">
        <v>220</v>
      </c>
      <c r="D17" s="285"/>
      <c r="E17" s="339">
        <v>540</v>
      </c>
      <c r="F17" s="340">
        <v>272</v>
      </c>
      <c r="G17" s="340">
        <v>268</v>
      </c>
      <c r="H17" s="340">
        <v>63</v>
      </c>
      <c r="I17" s="340">
        <v>324</v>
      </c>
      <c r="J17" s="340">
        <v>153</v>
      </c>
      <c r="K17" s="340">
        <v>173</v>
      </c>
    </row>
    <row r="18" spans="1:11" ht="12" customHeight="1">
      <c r="A18" s="5"/>
      <c r="B18" s="285"/>
      <c r="C18" s="102" t="s">
        <v>221</v>
      </c>
      <c r="D18" s="285"/>
      <c r="E18" s="339">
        <v>23</v>
      </c>
      <c r="F18" s="340">
        <v>13</v>
      </c>
      <c r="G18" s="340">
        <v>10</v>
      </c>
      <c r="H18" s="340">
        <v>1</v>
      </c>
      <c r="I18" s="340">
        <v>17</v>
      </c>
      <c r="J18" s="340">
        <v>5</v>
      </c>
      <c r="K18" s="340">
        <v>7</v>
      </c>
    </row>
    <row r="19" spans="1:11" ht="12" customHeight="1">
      <c r="A19" s="5"/>
      <c r="B19" s="285"/>
      <c r="C19" s="102" t="s">
        <v>222</v>
      </c>
      <c r="D19" s="285"/>
      <c r="E19" s="339">
        <v>81</v>
      </c>
      <c r="F19" s="340">
        <v>42</v>
      </c>
      <c r="G19" s="340">
        <v>39</v>
      </c>
      <c r="H19" s="340">
        <v>8</v>
      </c>
      <c r="I19" s="340">
        <v>46</v>
      </c>
      <c r="J19" s="340">
        <v>27</v>
      </c>
      <c r="K19" s="340">
        <v>27</v>
      </c>
    </row>
    <row r="20" spans="1:11" ht="12" customHeight="1">
      <c r="A20" s="5"/>
      <c r="B20" s="285"/>
      <c r="C20" s="102" t="s">
        <v>223</v>
      </c>
      <c r="D20" s="285"/>
      <c r="E20" s="339">
        <v>117</v>
      </c>
      <c r="F20" s="340">
        <v>53</v>
      </c>
      <c r="G20" s="340">
        <v>64</v>
      </c>
      <c r="H20" s="340">
        <v>8</v>
      </c>
      <c r="I20" s="340">
        <v>72</v>
      </c>
      <c r="J20" s="340">
        <v>37</v>
      </c>
      <c r="K20" s="340">
        <v>43</v>
      </c>
    </row>
    <row r="21" spans="1:11" ht="12" customHeight="1">
      <c r="A21" s="5"/>
      <c r="B21" s="285"/>
      <c r="C21" s="102" t="s">
        <v>224</v>
      </c>
      <c r="D21" s="285"/>
      <c r="E21" s="339">
        <v>411</v>
      </c>
      <c r="F21" s="340">
        <v>205</v>
      </c>
      <c r="G21" s="340">
        <v>206</v>
      </c>
      <c r="H21" s="340">
        <v>36</v>
      </c>
      <c r="I21" s="340">
        <v>255</v>
      </c>
      <c r="J21" s="340">
        <v>120</v>
      </c>
      <c r="K21" s="340">
        <v>135</v>
      </c>
    </row>
    <row r="22" spans="1:11" ht="12" customHeight="1">
      <c r="A22" s="5"/>
      <c r="B22" s="285"/>
      <c r="C22" s="102" t="s">
        <v>226</v>
      </c>
      <c r="D22" s="285"/>
      <c r="E22" s="339">
        <v>327</v>
      </c>
      <c r="F22" s="340">
        <v>158</v>
      </c>
      <c r="G22" s="340">
        <v>169</v>
      </c>
      <c r="H22" s="340">
        <v>28</v>
      </c>
      <c r="I22" s="340">
        <v>189</v>
      </c>
      <c r="J22" s="340">
        <v>110</v>
      </c>
      <c r="K22" s="340">
        <v>120</v>
      </c>
    </row>
    <row r="23" spans="1:11" ht="12" customHeight="1">
      <c r="A23" s="5"/>
      <c r="B23" s="285"/>
      <c r="C23" s="102" t="s">
        <v>227</v>
      </c>
      <c r="D23" s="285"/>
      <c r="E23" s="339">
        <v>409</v>
      </c>
      <c r="F23" s="340">
        <v>205</v>
      </c>
      <c r="G23" s="340">
        <v>204</v>
      </c>
      <c r="H23" s="340">
        <v>47</v>
      </c>
      <c r="I23" s="340">
        <v>264</v>
      </c>
      <c r="J23" s="340">
        <v>98</v>
      </c>
      <c r="K23" s="340">
        <v>139</v>
      </c>
    </row>
    <row r="24" spans="1:11" ht="12" customHeight="1">
      <c r="A24" s="5"/>
      <c r="B24" s="285"/>
      <c r="C24" s="102" t="s">
        <v>228</v>
      </c>
      <c r="D24" s="285"/>
      <c r="E24" s="339">
        <v>194</v>
      </c>
      <c r="F24" s="340">
        <v>100</v>
      </c>
      <c r="G24" s="340">
        <v>94</v>
      </c>
      <c r="H24" s="340">
        <v>18</v>
      </c>
      <c r="I24" s="340">
        <v>122</v>
      </c>
      <c r="J24" s="340">
        <v>54</v>
      </c>
      <c r="K24" s="340">
        <v>64</v>
      </c>
    </row>
    <row r="25" spans="1:11" ht="12" customHeight="1">
      <c r="A25" s="5"/>
      <c r="B25" s="285"/>
      <c r="C25" s="102" t="s">
        <v>229</v>
      </c>
      <c r="D25" s="285"/>
      <c r="E25" s="339">
        <v>189</v>
      </c>
      <c r="F25" s="340">
        <v>92</v>
      </c>
      <c r="G25" s="340">
        <v>97</v>
      </c>
      <c r="H25" s="340">
        <v>27</v>
      </c>
      <c r="I25" s="340">
        <v>103</v>
      </c>
      <c r="J25" s="340">
        <v>59</v>
      </c>
      <c r="K25" s="340">
        <v>58</v>
      </c>
    </row>
    <row r="26" spans="1:11" ht="12" customHeight="1">
      <c r="A26" s="5"/>
      <c r="B26" s="285"/>
      <c r="C26" s="102" t="s">
        <v>230</v>
      </c>
      <c r="D26" s="285"/>
      <c r="E26" s="339">
        <v>68</v>
      </c>
      <c r="F26" s="340">
        <v>36</v>
      </c>
      <c r="G26" s="340">
        <v>32</v>
      </c>
      <c r="H26" s="340">
        <v>10</v>
      </c>
      <c r="I26" s="340">
        <v>42</v>
      </c>
      <c r="J26" s="340">
        <v>16</v>
      </c>
      <c r="K26" s="340">
        <v>18</v>
      </c>
    </row>
    <row r="27" spans="1:11" ht="12" customHeight="1">
      <c r="A27" s="5"/>
      <c r="B27" s="285"/>
      <c r="C27" s="102" t="s">
        <v>231</v>
      </c>
      <c r="D27" s="285"/>
      <c r="E27" s="340">
        <v>0</v>
      </c>
      <c r="F27" s="340">
        <v>0</v>
      </c>
      <c r="G27" s="340">
        <v>0</v>
      </c>
      <c r="H27" s="340">
        <v>0</v>
      </c>
      <c r="I27" s="340">
        <v>0</v>
      </c>
      <c r="J27" s="340">
        <v>0</v>
      </c>
      <c r="K27" s="340">
        <v>0</v>
      </c>
    </row>
    <row r="28" spans="1:11" ht="12" customHeight="1">
      <c r="A28" s="5"/>
      <c r="B28" s="106"/>
      <c r="C28" s="106"/>
      <c r="D28" s="285"/>
      <c r="E28" s="346"/>
      <c r="F28" s="346"/>
      <c r="G28" s="346"/>
      <c r="H28" s="346"/>
      <c r="I28" s="346"/>
      <c r="J28" s="346"/>
      <c r="K28" s="338"/>
    </row>
    <row r="29" spans="1:11" ht="24" customHeight="1">
      <c r="A29" s="286"/>
      <c r="B29" s="438" t="s">
        <v>232</v>
      </c>
      <c r="C29" s="438"/>
      <c r="D29" s="125"/>
      <c r="E29" s="350">
        <v>11833</v>
      </c>
      <c r="F29" s="350">
        <v>6119</v>
      </c>
      <c r="G29" s="350">
        <v>5714</v>
      </c>
      <c r="H29" s="350">
        <v>1356</v>
      </c>
      <c r="I29" s="350">
        <v>7593</v>
      </c>
      <c r="J29" s="350">
        <v>2884</v>
      </c>
      <c r="K29" s="350">
        <v>4179</v>
      </c>
    </row>
    <row r="30" spans="1:11" ht="12" customHeight="1">
      <c r="A30" s="5"/>
      <c r="B30" s="285"/>
      <c r="C30" s="102" t="s">
        <v>233</v>
      </c>
      <c r="D30" s="285"/>
      <c r="E30" s="339">
        <v>1063</v>
      </c>
      <c r="F30" s="340">
        <v>527</v>
      </c>
      <c r="G30" s="340">
        <v>536</v>
      </c>
      <c r="H30" s="340">
        <v>109</v>
      </c>
      <c r="I30" s="340">
        <v>646</v>
      </c>
      <c r="J30" s="340">
        <v>308</v>
      </c>
      <c r="K30" s="340">
        <v>342</v>
      </c>
    </row>
    <row r="31" spans="1:11" ht="12" customHeight="1">
      <c r="A31" s="5"/>
      <c r="B31" s="285"/>
      <c r="C31" s="102" t="s">
        <v>234</v>
      </c>
      <c r="D31" s="285"/>
      <c r="E31" s="339">
        <v>414</v>
      </c>
      <c r="F31" s="340">
        <v>210</v>
      </c>
      <c r="G31" s="340">
        <v>204</v>
      </c>
      <c r="H31" s="340">
        <v>44</v>
      </c>
      <c r="I31" s="340">
        <v>257</v>
      </c>
      <c r="J31" s="340">
        <v>113</v>
      </c>
      <c r="K31" s="340">
        <v>113</v>
      </c>
    </row>
    <row r="32" spans="1:11" ht="12" customHeight="1">
      <c r="A32" s="5"/>
      <c r="B32" s="285"/>
      <c r="C32" s="102" t="s">
        <v>235</v>
      </c>
      <c r="D32" s="285"/>
      <c r="E32" s="339">
        <v>90</v>
      </c>
      <c r="F32" s="340">
        <v>43</v>
      </c>
      <c r="G32" s="340">
        <v>47</v>
      </c>
      <c r="H32" s="340">
        <v>6</v>
      </c>
      <c r="I32" s="340">
        <v>59</v>
      </c>
      <c r="J32" s="340">
        <v>25</v>
      </c>
      <c r="K32" s="340">
        <v>30</v>
      </c>
    </row>
    <row r="33" spans="1:11" ht="12" customHeight="1">
      <c r="A33" s="5"/>
      <c r="B33" s="285"/>
      <c r="C33" s="102" t="s">
        <v>236</v>
      </c>
      <c r="D33" s="285"/>
      <c r="E33" s="339">
        <v>223</v>
      </c>
      <c r="F33" s="340">
        <v>118</v>
      </c>
      <c r="G33" s="340">
        <v>105</v>
      </c>
      <c r="H33" s="340">
        <v>24</v>
      </c>
      <c r="I33" s="340">
        <v>136</v>
      </c>
      <c r="J33" s="340">
        <v>63</v>
      </c>
      <c r="K33" s="340">
        <v>66</v>
      </c>
    </row>
    <row r="34" spans="1:11" ht="12" customHeight="1">
      <c r="A34" s="5"/>
      <c r="B34" s="285"/>
      <c r="C34" s="102" t="s">
        <v>237</v>
      </c>
      <c r="D34" s="285"/>
      <c r="E34" s="339">
        <v>176</v>
      </c>
      <c r="F34" s="340">
        <v>86</v>
      </c>
      <c r="G34" s="340">
        <v>90</v>
      </c>
      <c r="H34" s="340">
        <v>18</v>
      </c>
      <c r="I34" s="340">
        <v>107</v>
      </c>
      <c r="J34" s="340">
        <v>51</v>
      </c>
      <c r="K34" s="340">
        <v>51</v>
      </c>
    </row>
    <row r="35" spans="1:11" ht="12" customHeight="1">
      <c r="A35" s="5"/>
      <c r="B35" s="285"/>
      <c r="C35" s="102" t="s">
        <v>239</v>
      </c>
      <c r="D35" s="285"/>
      <c r="E35" s="339">
        <v>665</v>
      </c>
      <c r="F35" s="340">
        <v>348</v>
      </c>
      <c r="G35" s="340">
        <v>317</v>
      </c>
      <c r="H35" s="340">
        <v>76</v>
      </c>
      <c r="I35" s="340">
        <v>412</v>
      </c>
      <c r="J35" s="340">
        <v>177</v>
      </c>
      <c r="K35" s="340">
        <v>212</v>
      </c>
    </row>
    <row r="36" spans="1:11" ht="12" customHeight="1">
      <c r="A36" s="5"/>
      <c r="B36" s="285"/>
      <c r="C36" s="102" t="s">
        <v>240</v>
      </c>
      <c r="D36" s="285"/>
      <c r="E36" s="339">
        <v>736</v>
      </c>
      <c r="F36" s="340">
        <v>392</v>
      </c>
      <c r="G36" s="340">
        <v>344</v>
      </c>
      <c r="H36" s="340">
        <v>84</v>
      </c>
      <c r="I36" s="340">
        <v>498</v>
      </c>
      <c r="J36" s="340">
        <v>154</v>
      </c>
      <c r="K36" s="340">
        <v>325</v>
      </c>
    </row>
    <row r="37" spans="1:11" ht="12" customHeight="1">
      <c r="A37" s="287"/>
      <c r="B37" s="285"/>
      <c r="C37" s="102" t="s">
        <v>242</v>
      </c>
      <c r="D37" s="285"/>
      <c r="E37" s="339">
        <v>258</v>
      </c>
      <c r="F37" s="340">
        <v>134</v>
      </c>
      <c r="G37" s="340">
        <v>124</v>
      </c>
      <c r="H37" s="340">
        <v>19</v>
      </c>
      <c r="I37" s="340">
        <v>177</v>
      </c>
      <c r="J37" s="340">
        <v>62</v>
      </c>
      <c r="K37" s="340">
        <v>105</v>
      </c>
    </row>
    <row r="38" spans="1:11" ht="12" customHeight="1">
      <c r="A38" s="287"/>
      <c r="B38" s="285"/>
      <c r="C38" s="102" t="s">
        <v>243</v>
      </c>
      <c r="D38" s="285"/>
      <c r="E38" s="339">
        <v>172</v>
      </c>
      <c r="F38" s="340">
        <v>90</v>
      </c>
      <c r="G38" s="340">
        <v>82</v>
      </c>
      <c r="H38" s="340">
        <v>20</v>
      </c>
      <c r="I38" s="340">
        <v>99</v>
      </c>
      <c r="J38" s="340">
        <v>53</v>
      </c>
      <c r="K38" s="340">
        <v>50</v>
      </c>
    </row>
    <row r="39" spans="1:11" ht="12" customHeight="1">
      <c r="A39" s="5"/>
      <c r="B39" s="285"/>
      <c r="C39" s="102" t="s">
        <v>244</v>
      </c>
      <c r="D39" s="285"/>
      <c r="E39" s="339">
        <v>282</v>
      </c>
      <c r="F39" s="340">
        <v>140</v>
      </c>
      <c r="G39" s="340">
        <v>142</v>
      </c>
      <c r="H39" s="340">
        <v>17</v>
      </c>
      <c r="I39" s="340">
        <v>162</v>
      </c>
      <c r="J39" s="340">
        <v>103</v>
      </c>
      <c r="K39" s="340">
        <v>97</v>
      </c>
    </row>
    <row r="40" spans="1:11" ht="12" customHeight="1">
      <c r="A40" s="5"/>
      <c r="B40" s="285"/>
      <c r="C40" s="102" t="s">
        <v>245</v>
      </c>
      <c r="D40" s="285"/>
      <c r="E40" s="340">
        <v>0</v>
      </c>
      <c r="F40" s="340">
        <v>0</v>
      </c>
      <c r="G40" s="340">
        <v>0</v>
      </c>
      <c r="H40" s="340">
        <v>0</v>
      </c>
      <c r="I40" s="340">
        <v>0</v>
      </c>
      <c r="J40" s="340">
        <v>0</v>
      </c>
      <c r="K40" s="340">
        <v>0</v>
      </c>
    </row>
    <row r="41" spans="1:11" ht="12" customHeight="1">
      <c r="A41" s="5"/>
      <c r="B41" s="285"/>
      <c r="C41" s="102" t="s">
        <v>246</v>
      </c>
      <c r="D41" s="285"/>
      <c r="E41" s="339">
        <v>223</v>
      </c>
      <c r="F41" s="340">
        <v>106</v>
      </c>
      <c r="G41" s="340">
        <v>117</v>
      </c>
      <c r="H41" s="340">
        <v>38</v>
      </c>
      <c r="I41" s="340">
        <v>122</v>
      </c>
      <c r="J41" s="340">
        <v>63</v>
      </c>
      <c r="K41" s="340">
        <v>66</v>
      </c>
    </row>
    <row r="42" spans="1:11" ht="12" customHeight="1">
      <c r="A42" s="5"/>
      <c r="B42" s="285"/>
      <c r="C42" s="102" t="s">
        <v>247</v>
      </c>
      <c r="D42" s="285"/>
      <c r="E42" s="339">
        <v>124</v>
      </c>
      <c r="F42" s="340">
        <v>63</v>
      </c>
      <c r="G42" s="340">
        <v>61</v>
      </c>
      <c r="H42" s="340">
        <v>19</v>
      </c>
      <c r="I42" s="340">
        <v>76</v>
      </c>
      <c r="J42" s="340">
        <v>29</v>
      </c>
      <c r="K42" s="340">
        <v>32</v>
      </c>
    </row>
    <row r="43" spans="1:11" ht="12" customHeight="1">
      <c r="A43" s="5"/>
      <c r="B43" s="285"/>
      <c r="C43" s="102" t="s">
        <v>248</v>
      </c>
      <c r="D43" s="285"/>
      <c r="E43" s="339">
        <v>242</v>
      </c>
      <c r="F43" s="340">
        <v>121</v>
      </c>
      <c r="G43" s="340">
        <v>121</v>
      </c>
      <c r="H43" s="340">
        <v>27</v>
      </c>
      <c r="I43" s="340">
        <v>156</v>
      </c>
      <c r="J43" s="340">
        <v>59</v>
      </c>
      <c r="K43" s="340">
        <v>82</v>
      </c>
    </row>
    <row r="44" spans="1:11" ht="12" customHeight="1">
      <c r="A44" s="5"/>
      <c r="B44" s="285"/>
      <c r="C44" s="102" t="s">
        <v>249</v>
      </c>
      <c r="D44" s="285"/>
      <c r="E44" s="339">
        <v>669</v>
      </c>
      <c r="F44" s="340">
        <v>354</v>
      </c>
      <c r="G44" s="340">
        <v>315</v>
      </c>
      <c r="H44" s="340">
        <v>101</v>
      </c>
      <c r="I44" s="340">
        <v>479</v>
      </c>
      <c r="J44" s="340">
        <v>89</v>
      </c>
      <c r="K44" s="340">
        <v>273</v>
      </c>
    </row>
    <row r="45" spans="1:11" ht="12" customHeight="1">
      <c r="A45" s="5"/>
      <c r="B45" s="285"/>
      <c r="C45" s="102" t="s">
        <v>250</v>
      </c>
      <c r="D45" s="285"/>
      <c r="E45" s="339">
        <v>127</v>
      </c>
      <c r="F45" s="340">
        <v>66</v>
      </c>
      <c r="G45" s="340">
        <v>61</v>
      </c>
      <c r="H45" s="340">
        <v>17</v>
      </c>
      <c r="I45" s="340">
        <v>72</v>
      </c>
      <c r="J45" s="340">
        <v>38</v>
      </c>
      <c r="K45" s="340">
        <v>56</v>
      </c>
    </row>
    <row r="46" spans="1:11" ht="12" customHeight="1">
      <c r="A46" s="5"/>
      <c r="B46" s="285"/>
      <c r="C46" s="102" t="s">
        <v>251</v>
      </c>
      <c r="D46" s="285"/>
      <c r="E46" s="339">
        <v>407</v>
      </c>
      <c r="F46" s="340">
        <v>221</v>
      </c>
      <c r="G46" s="340">
        <v>186</v>
      </c>
      <c r="H46" s="340">
        <v>38</v>
      </c>
      <c r="I46" s="340">
        <v>253</v>
      </c>
      <c r="J46" s="340">
        <v>116</v>
      </c>
      <c r="K46" s="340">
        <v>144</v>
      </c>
    </row>
    <row r="47" spans="1:11" ht="12" customHeight="1">
      <c r="A47" s="5"/>
      <c r="B47" s="285"/>
      <c r="C47" s="102" t="s">
        <v>252</v>
      </c>
      <c r="D47" s="285"/>
      <c r="E47" s="339">
        <v>305</v>
      </c>
      <c r="F47" s="340">
        <v>160</v>
      </c>
      <c r="G47" s="340">
        <v>145</v>
      </c>
      <c r="H47" s="340">
        <v>26</v>
      </c>
      <c r="I47" s="340">
        <v>186</v>
      </c>
      <c r="J47" s="340">
        <v>93</v>
      </c>
      <c r="K47" s="340">
        <v>100</v>
      </c>
    </row>
    <row r="48" spans="1:11" ht="12" customHeight="1">
      <c r="A48" s="5"/>
      <c r="B48" s="285"/>
      <c r="C48" s="102" t="s">
        <v>253</v>
      </c>
      <c r="D48" s="285"/>
      <c r="E48" s="339">
        <v>193</v>
      </c>
      <c r="F48" s="340">
        <v>98</v>
      </c>
      <c r="G48" s="340">
        <v>95</v>
      </c>
      <c r="H48" s="340">
        <v>20</v>
      </c>
      <c r="I48" s="340">
        <v>124</v>
      </c>
      <c r="J48" s="340">
        <v>49</v>
      </c>
      <c r="K48" s="340">
        <v>54</v>
      </c>
    </row>
    <row r="49" spans="1:11" ht="12" customHeight="1">
      <c r="A49" s="5"/>
      <c r="B49" s="285"/>
      <c r="C49" s="102" t="s">
        <v>254</v>
      </c>
      <c r="D49" s="285"/>
      <c r="E49" s="339">
        <v>1787</v>
      </c>
      <c r="F49" s="340">
        <v>904</v>
      </c>
      <c r="G49" s="340">
        <v>883</v>
      </c>
      <c r="H49" s="340">
        <v>254</v>
      </c>
      <c r="I49" s="340">
        <v>1156</v>
      </c>
      <c r="J49" s="340">
        <v>377</v>
      </c>
      <c r="K49" s="340">
        <v>649</v>
      </c>
    </row>
    <row r="50" spans="1:11" ht="12" customHeight="1">
      <c r="A50" s="5"/>
      <c r="B50" s="285"/>
      <c r="C50" s="102" t="s">
        <v>255</v>
      </c>
      <c r="D50" s="285"/>
      <c r="E50" s="339">
        <v>587</v>
      </c>
      <c r="F50" s="340">
        <v>322</v>
      </c>
      <c r="G50" s="340">
        <v>265</v>
      </c>
      <c r="H50" s="340">
        <v>73</v>
      </c>
      <c r="I50" s="340">
        <v>409</v>
      </c>
      <c r="J50" s="340">
        <v>105</v>
      </c>
      <c r="K50" s="340">
        <v>243</v>
      </c>
    </row>
    <row r="51" spans="1:11" ht="12" customHeight="1">
      <c r="A51" s="5"/>
      <c r="B51" s="285"/>
      <c r="C51" s="102" t="s">
        <v>256</v>
      </c>
      <c r="D51" s="285"/>
      <c r="E51" s="339">
        <v>453</v>
      </c>
      <c r="F51" s="340">
        <v>220</v>
      </c>
      <c r="G51" s="340">
        <v>233</v>
      </c>
      <c r="H51" s="340">
        <v>60</v>
      </c>
      <c r="I51" s="340">
        <v>274</v>
      </c>
      <c r="J51" s="340">
        <v>119</v>
      </c>
      <c r="K51" s="340">
        <v>147</v>
      </c>
    </row>
    <row r="52" spans="1:11" ht="12" customHeight="1">
      <c r="A52" s="5"/>
      <c r="B52" s="285"/>
      <c r="C52" s="102" t="s">
        <v>257</v>
      </c>
      <c r="D52" s="285"/>
      <c r="E52" s="339">
        <v>822</v>
      </c>
      <c r="F52" s="340">
        <v>442</v>
      </c>
      <c r="G52" s="340">
        <v>380</v>
      </c>
      <c r="H52" s="340">
        <v>78</v>
      </c>
      <c r="I52" s="340">
        <v>532</v>
      </c>
      <c r="J52" s="340">
        <v>212</v>
      </c>
      <c r="K52" s="340">
        <v>288</v>
      </c>
    </row>
    <row r="53" spans="1:11" ht="12" customHeight="1">
      <c r="A53" s="5"/>
      <c r="B53" s="285"/>
      <c r="C53" s="102" t="s">
        <v>258</v>
      </c>
      <c r="D53" s="285"/>
      <c r="E53" s="339">
        <v>176</v>
      </c>
      <c r="F53" s="340">
        <v>86</v>
      </c>
      <c r="G53" s="340">
        <v>90</v>
      </c>
      <c r="H53" s="340">
        <v>13</v>
      </c>
      <c r="I53" s="340">
        <v>125</v>
      </c>
      <c r="J53" s="340">
        <v>38</v>
      </c>
      <c r="K53" s="340">
        <v>69</v>
      </c>
    </row>
    <row r="54" spans="1:11" ht="12" customHeight="1">
      <c r="A54" s="5"/>
      <c r="B54" s="285"/>
      <c r="C54" s="102" t="s">
        <v>259</v>
      </c>
      <c r="D54" s="285"/>
      <c r="E54" s="339">
        <v>400</v>
      </c>
      <c r="F54" s="340">
        <v>213</v>
      </c>
      <c r="G54" s="340">
        <v>187</v>
      </c>
      <c r="H54" s="340">
        <v>45</v>
      </c>
      <c r="I54" s="340">
        <v>272</v>
      </c>
      <c r="J54" s="340">
        <v>83</v>
      </c>
      <c r="K54" s="340">
        <v>163</v>
      </c>
    </row>
    <row r="55" spans="1:11" ht="12" customHeight="1">
      <c r="A55" s="5"/>
      <c r="B55" s="285"/>
      <c r="C55" s="102" t="s">
        <v>260</v>
      </c>
      <c r="D55" s="285"/>
      <c r="E55" s="339">
        <v>598</v>
      </c>
      <c r="F55" s="340">
        <v>313</v>
      </c>
      <c r="G55" s="340">
        <v>285</v>
      </c>
      <c r="H55" s="340">
        <v>64</v>
      </c>
      <c r="I55" s="340">
        <v>404</v>
      </c>
      <c r="J55" s="340">
        <v>130</v>
      </c>
      <c r="K55" s="340">
        <v>204</v>
      </c>
    </row>
    <row r="56" spans="1:11" ht="12" customHeight="1">
      <c r="A56" s="5"/>
      <c r="B56" s="285"/>
      <c r="C56" s="102" t="s">
        <v>261</v>
      </c>
      <c r="D56" s="285"/>
      <c r="E56" s="339">
        <v>329</v>
      </c>
      <c r="F56" s="340">
        <v>171</v>
      </c>
      <c r="G56" s="340">
        <v>158</v>
      </c>
      <c r="H56" s="340">
        <v>35</v>
      </c>
      <c r="I56" s="340">
        <v>204</v>
      </c>
      <c r="J56" s="340">
        <v>90</v>
      </c>
      <c r="K56" s="340">
        <v>109</v>
      </c>
    </row>
    <row r="57" spans="1:11" ht="12" customHeight="1">
      <c r="A57" s="5"/>
      <c r="B57" s="285"/>
      <c r="C57" s="102" t="s">
        <v>262</v>
      </c>
      <c r="D57" s="285"/>
      <c r="E57" s="339">
        <v>312</v>
      </c>
      <c r="F57" s="340">
        <v>171</v>
      </c>
      <c r="G57" s="340">
        <v>141</v>
      </c>
      <c r="H57" s="340">
        <v>31</v>
      </c>
      <c r="I57" s="340">
        <v>196</v>
      </c>
      <c r="J57" s="340">
        <v>85</v>
      </c>
      <c r="K57" s="340">
        <v>109</v>
      </c>
    </row>
    <row r="58" spans="1:11" ht="12" customHeight="1">
      <c r="A58" s="5"/>
      <c r="B58" s="285"/>
      <c r="C58" s="102" t="s">
        <v>263</v>
      </c>
      <c r="D58" s="285"/>
      <c r="E58" s="340">
        <v>0</v>
      </c>
      <c r="F58" s="340">
        <v>0</v>
      </c>
      <c r="G58" s="340">
        <v>0</v>
      </c>
      <c r="H58" s="340">
        <v>0</v>
      </c>
      <c r="I58" s="340">
        <v>0</v>
      </c>
      <c r="J58" s="340">
        <v>0</v>
      </c>
      <c r="K58" s="340">
        <v>0</v>
      </c>
    </row>
    <row r="59" spans="1:11" ht="12" customHeight="1">
      <c r="A59" s="286"/>
      <c r="B59" s="286"/>
      <c r="C59" s="286"/>
      <c r="D59" s="286"/>
      <c r="E59" s="341"/>
      <c r="F59" s="341"/>
      <c r="G59" s="341"/>
      <c r="H59" s="341"/>
      <c r="I59" s="341"/>
      <c r="J59" s="341"/>
      <c r="K59" s="341"/>
    </row>
    <row r="60" ht="16.5" customHeight="1">
      <c r="K60" s="288" t="s">
        <v>272</v>
      </c>
    </row>
  </sheetData>
  <sheetProtection/>
  <mergeCells count="4">
    <mergeCell ref="A1:K1"/>
    <mergeCell ref="B4:C4"/>
    <mergeCell ref="B5:C5"/>
    <mergeCell ref="B29:C29"/>
  </mergeCells>
  <printOptions horizontalCentered="1"/>
  <pageMargins left="0.7874015748031497" right="0.7874015748031497" top="0.3937007874015748" bottom="0.5905511811023623" header="0.5118110236220472" footer="0"/>
  <pageSetup horizontalDpi="600" verticalDpi="600" orientation="portrait" paperSize="9" r:id="rId1"/>
  <headerFooter alignWithMargins="0">
    <oddFooter>&amp;C&amp;12-23-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2011-10-31T02:36:16Z</cp:lastPrinted>
  <dcterms:created xsi:type="dcterms:W3CDTF">2002-03-04T06:21:32Z</dcterms:created>
  <dcterms:modified xsi:type="dcterms:W3CDTF">2011-11-08T07:33:17Z</dcterms:modified>
  <cp:category/>
  <cp:version/>
  <cp:contentType/>
  <cp:contentStatus/>
</cp:coreProperties>
</file>