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9075" windowWidth="4800" windowHeight="3045" activeTab="0"/>
  </bookViews>
  <sheets>
    <sheet name=" ７  運輸・通信" sheetId="1" r:id="rId1"/>
    <sheet name="P72" sheetId="2" r:id="rId2"/>
    <sheet name="P73" sheetId="3" r:id="rId3"/>
    <sheet name="P74" sheetId="4" r:id="rId4"/>
    <sheet name="P75" sheetId="5" r:id="rId5"/>
    <sheet name="P76" sheetId="6" r:id="rId6"/>
    <sheet name="P77" sheetId="7" r:id="rId7"/>
    <sheet name="P78" sheetId="8" r:id="rId8"/>
  </sheets>
  <definedNames>
    <definedName name="_xlnm.Print_Area" localSheetId="1">'P72'!$A$1:$J$39</definedName>
  </definedNames>
  <calcPr fullCalcOnLoad="1"/>
</workbook>
</file>

<file path=xl/sharedStrings.xml><?xml version="1.0" encoding="utf-8"?>
<sst xmlns="http://schemas.openxmlformats.org/spreadsheetml/2006/main" count="317" uniqueCount="163">
  <si>
    <t>日本人</t>
  </si>
  <si>
    <t>外国人</t>
  </si>
  <si>
    <t>通過</t>
  </si>
  <si>
    <t>（ｋｍ）</t>
  </si>
  <si>
    <t>運行回数</t>
  </si>
  <si>
    <t>べ人数</t>
  </si>
  <si>
    <t>成田空港国際線旅客数</t>
  </si>
  <si>
    <t>1/1000
（百万人）</t>
  </si>
  <si>
    <t>こちらに入力
（千人）</t>
  </si>
  <si>
    <t>国際線</t>
  </si>
  <si>
    <t>国際線計</t>
  </si>
  <si>
    <t>日本人</t>
  </si>
  <si>
    <t>外国人</t>
  </si>
  <si>
    <t>通過</t>
  </si>
  <si>
    <t>1/1000
（千回）</t>
  </si>
  <si>
    <t>こちらに入力
（回）</t>
  </si>
  <si>
    <t>旅客便</t>
  </si>
  <si>
    <t>貨物便</t>
  </si>
  <si>
    <t>その他</t>
  </si>
  <si>
    <t>総数</t>
  </si>
  <si>
    <t>貨物自動車</t>
  </si>
  <si>
    <t>乗　合
自動車</t>
  </si>
  <si>
    <t>乗用車</t>
  </si>
  <si>
    <t>特種用
途車及
び大型
特殊車</t>
  </si>
  <si>
    <t>小　型
二輪車</t>
  </si>
  <si>
    <t>軽自動車</t>
  </si>
  <si>
    <t>二輪車</t>
  </si>
  <si>
    <t>小　型
特殊車</t>
  </si>
  <si>
    <t>普通</t>
  </si>
  <si>
    <t>小型</t>
  </si>
  <si>
    <t>被けん
引　車</t>
  </si>
  <si>
    <t>乗用</t>
  </si>
  <si>
    <t>貨物</t>
  </si>
  <si>
    <t>５０cc
超</t>
  </si>
  <si>
    <t xml:space="preserve">平成  2 </t>
  </si>
  <si>
    <t>　　　　　　 区分年</t>
  </si>
  <si>
    <t>計</t>
  </si>
  <si>
    <t>単　独</t>
  </si>
  <si>
    <t>共　同</t>
  </si>
  <si>
    <t>ビル電話</t>
  </si>
  <si>
    <t>卓 上 型</t>
  </si>
  <si>
    <t>昭和</t>
  </si>
  <si>
    <t>平成</t>
  </si>
  <si>
    <t>　　　　 年度区分</t>
  </si>
  <si>
    <t>昭和30</t>
  </si>
  <si>
    <t>区分</t>
  </si>
  <si>
    <t>運　　　行　　　路　　　線</t>
  </si>
  <si>
    <t>路線延長</t>
  </si>
  <si>
    <t>１日往復</t>
  </si>
  <si>
    <t xml:space="preserve"> </t>
  </si>
  <si>
    <t>うち市内</t>
  </si>
  <si>
    <t>年間延</t>
  </si>
  <si>
    <t>うち定期券</t>
  </si>
  <si>
    <t>延　　長</t>
  </si>
  <si>
    <t>ＪＲバス関東</t>
  </si>
  <si>
    <t>成田～三里塚～多古仲町～八日市場</t>
  </si>
  <si>
    <t>成田～三里塚</t>
  </si>
  <si>
    <t>成田～吉岡～佐原</t>
  </si>
  <si>
    <t>成田～七栄～住野～八街</t>
  </si>
  <si>
    <t>成田～芝山</t>
  </si>
  <si>
    <t>日吉台～成田～西中～成田ニュータウン</t>
  </si>
  <si>
    <t>成田駅西口～美郷台～大谷津球場～竜角寺台</t>
  </si>
  <si>
    <t>成田駅西口～成田ニュータウン</t>
  </si>
  <si>
    <t>山倉～多古～成田空港</t>
  </si>
  <si>
    <t>（単位　千人）</t>
  </si>
  <si>
    <t>定期券利用者</t>
  </si>
  <si>
    <t>下総松崎駅</t>
  </si>
  <si>
    <t>成田空港駅</t>
  </si>
  <si>
    <t xml:space="preserve"> ビル駅
空港第２</t>
  </si>
  <si>
    <t>資料　ＪＲ東日本千葉支社</t>
  </si>
  <si>
    <t>昭和31</t>
  </si>
  <si>
    <t>成田駅</t>
  </si>
  <si>
    <t>乗車数</t>
  </si>
  <si>
    <t>降車数</t>
  </si>
  <si>
    <t xml:space="preserve">空港駅
成田 </t>
  </si>
  <si>
    <t>資料　京成電鉄(株)</t>
  </si>
  <si>
    <t>（単位　kｌ)</t>
  </si>
  <si>
    <t>１日平均</t>
  </si>
  <si>
    <t>その他</t>
  </si>
  <si>
    <t>１日平均(人)</t>
  </si>
  <si>
    <t>合　　　計</t>
  </si>
  <si>
    <t>通　過</t>
  </si>
  <si>
    <t>国　内　線</t>
  </si>
  <si>
    <t>（単位　回）</t>
  </si>
  <si>
    <t>１日平均(回)</t>
  </si>
  <si>
    <t>旅客便</t>
  </si>
  <si>
    <t>国内線</t>
  </si>
  <si>
    <t>１日平均(ｔ)</t>
  </si>
  <si>
    <t>積　　　込</t>
  </si>
  <si>
    <t>取　　　卸</t>
  </si>
  <si>
    <t>旅客数</t>
  </si>
  <si>
    <t>4月</t>
  </si>
  <si>
    <t>航空機発着回数</t>
  </si>
  <si>
    <t>貨物取扱量</t>
  </si>
  <si>
    <t xml:space="preserve">  (注)  隣接一部市町村を含む。</t>
  </si>
  <si>
    <t>資料　ＮＴＴ東日本 千葉支店</t>
  </si>
  <si>
    <t>給　油　量</t>
  </si>
  <si>
    <t xml:space="preserve">   　　年度
区分</t>
  </si>
  <si>
    <t>ビル駅
空港第２</t>
  </si>
  <si>
    <t>東成田駅</t>
  </si>
  <si>
    <t>多古本線</t>
  </si>
  <si>
    <t>成田空港～芝山千代田駅～多古仲町～八日市場</t>
  </si>
  <si>
    <t>加　　入　　電　　話</t>
  </si>
  <si>
    <t>資料　成田国際空港（株）</t>
  </si>
  <si>
    <t>資料 　ＪＲバス関東(株)八日市場支店，</t>
  </si>
  <si>
    <t xml:space="preserve">昭和50 </t>
  </si>
  <si>
    <t>　    区分 年</t>
  </si>
  <si>
    <t>大栄支所～赤池～多古</t>
  </si>
  <si>
    <t>成田駅</t>
  </si>
  <si>
    <t>久住駅</t>
  </si>
  <si>
    <t>滑河駅</t>
  </si>
  <si>
    <t>　　 　　　　    年度
区分</t>
  </si>
  <si>
    <t>　　　　 　　　  年度
区分</t>
  </si>
  <si>
    <t>千　　　葉　　　交　　　通　　　バ　　　ス</t>
  </si>
  <si>
    <t>公　　衆　　電　　話</t>
  </si>
  <si>
    <t>成田駅～七栄～本城台団地～三里塚南</t>
  </si>
  <si>
    <t>…</t>
  </si>
  <si>
    <t xml:space="preserve"> 千葉県軽自動車協会　</t>
  </si>
  <si>
    <t xml:space="preserve">         空港第２ビル駅は,平成4年12月3日開業。公津の杜駅は,平成6年4月1日開業。</t>
  </si>
  <si>
    <t>（注）　平成2年度の成田空港駅は,3月19日以降の数値,それ以前は東成田駅に含む。</t>
  </si>
  <si>
    <t>京成成田駅～公津の杜～宗吾霊堂</t>
  </si>
  <si>
    <t>成田～久能～両国</t>
  </si>
  <si>
    <t>成田空港～栗源～ジェイフィルム</t>
  </si>
  <si>
    <t>（単位　人）</t>
  </si>
  <si>
    <t>（単位　ｔ）</t>
  </si>
  <si>
    <t>昭和53</t>
  </si>
  <si>
    <t>５７　車種別自動車保有台数</t>
  </si>
  <si>
    <t xml:space="preserve"> 資料　関東運輸局千葉運輸支局,市民税課,</t>
  </si>
  <si>
    <t>５８　電話施設の状況</t>
  </si>
  <si>
    <t>５９　定期バスの運行及び利用状況</t>
  </si>
  <si>
    <t>成田駅西口～加良部～はなのき台</t>
  </si>
  <si>
    <t>６０　ＪＲ東日本旅客輸送状況（年間乗車数）</t>
  </si>
  <si>
    <t>６１　京成電鉄旅客輸送状況（年間乗降車数）</t>
  </si>
  <si>
    <t>６２　航空機燃料供給状況</t>
  </si>
  <si>
    <t>６３　成田国際空港</t>
  </si>
  <si>
    <t>６４　成田国際空港</t>
  </si>
  <si>
    <t>６５　成田国際空港</t>
  </si>
  <si>
    <t>平成 7</t>
  </si>
  <si>
    <t>平　　　成　　　２　　　1　　　年　　　度　　　月　　　別　　　内　　　訳</t>
  </si>
  <si>
    <t>（平成21年度）</t>
  </si>
  <si>
    <t>　　　千葉交通(株)</t>
  </si>
  <si>
    <t>平成7</t>
  </si>
  <si>
    <t>１５  成田国際空港国際線旅客数</t>
  </si>
  <si>
    <t>↑年度を入れる（合わせること）</t>
  </si>
  <si>
    <t>（各年３月31日）</t>
  </si>
  <si>
    <t>５０cc
以下</t>
  </si>
  <si>
    <t>ISDN</t>
  </si>
  <si>
    <t>ボックス</t>
  </si>
  <si>
    <t>カ ー ド</t>
  </si>
  <si>
    <t>…</t>
  </si>
  <si>
    <t xml:space="preserve">― </t>
  </si>
  <si>
    <t>　　　　平成12年までは“ISDN”は“単独”に加算されている。</t>
  </si>
  <si>
    <t>　　　　平成17年より｢公衆電話」は計のみの掲載。</t>
  </si>
  <si>
    <t>利　用　客</t>
  </si>
  <si>
    <t xml:space="preserve">… </t>
  </si>
  <si>
    <t>…</t>
  </si>
  <si>
    <t xml:space="preserve">― </t>
  </si>
  <si>
    <t>杜駅
公津の</t>
  </si>
  <si>
    <t xml:space="preserve">　(注)　回転翼機を除く。 </t>
  </si>
  <si>
    <t>資料　東京税関成田航空貨物出張所</t>
  </si>
  <si>
    <t xml:space="preserve"> ７  運輸・通信</t>
  </si>
  <si>
    <t>運輸・通信</t>
  </si>
  <si>
    <t>１６  成田国際空港国際線発着回数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</si>
</sst>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[&lt;=999]000;[&lt;=9999]000\-00;000\-0000"/>
    <numFmt numFmtId="217" formatCode="#,##0.0_ ;[Red]\-#,##0.0\ "/>
  </numFmts>
  <fonts count="7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1"/>
      <name val="ＭＳ 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.5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8.5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Ｐ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92" applyFont="1" applyAlignment="1">
      <alignment horizontal="centerContinuous" vertical="center"/>
      <protection/>
    </xf>
    <xf numFmtId="0" fontId="2" fillId="0" borderId="0" xfId="92">
      <alignment/>
      <protection/>
    </xf>
    <xf numFmtId="0" fontId="2" fillId="0" borderId="0" xfId="92" applyAlignment="1">
      <alignment wrapText="1"/>
      <protection/>
    </xf>
    <xf numFmtId="0" fontId="2" fillId="33" borderId="0" xfId="92" applyFill="1" applyAlignment="1">
      <alignment wrapText="1"/>
      <protection/>
    </xf>
    <xf numFmtId="0" fontId="2" fillId="34" borderId="0" xfId="92" applyFill="1">
      <alignment/>
      <protection/>
    </xf>
    <xf numFmtId="0" fontId="2" fillId="0" borderId="10" xfId="92" applyBorder="1">
      <alignment/>
      <protection/>
    </xf>
    <xf numFmtId="0" fontId="2" fillId="0" borderId="10" xfId="92" applyFont="1" applyBorder="1">
      <alignment/>
      <protection/>
    </xf>
    <xf numFmtId="0" fontId="2" fillId="33" borderId="10" xfId="92" applyFont="1" applyFill="1" applyBorder="1">
      <alignment/>
      <protection/>
    </xf>
    <xf numFmtId="0" fontId="2" fillId="34" borderId="10" xfId="92" applyFont="1" applyFill="1" applyBorder="1" applyAlignment="1">
      <alignment horizontal="center"/>
      <protection/>
    </xf>
    <xf numFmtId="0" fontId="2" fillId="33" borderId="10" xfId="92" applyFill="1" applyBorder="1">
      <alignment/>
      <protection/>
    </xf>
    <xf numFmtId="0" fontId="2" fillId="34" borderId="10" xfId="92" applyFill="1" applyBorder="1">
      <alignment/>
      <protection/>
    </xf>
    <xf numFmtId="0" fontId="2" fillId="34" borderId="10" xfId="92" applyFont="1" applyFill="1" applyBorder="1">
      <alignment/>
      <protection/>
    </xf>
    <xf numFmtId="0" fontId="5" fillId="0" borderId="0" xfId="94" applyFont="1" applyAlignment="1">
      <alignment horizontal="centerContinuous" vertical="center"/>
      <protection/>
    </xf>
    <xf numFmtId="0" fontId="6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>
      <alignment/>
      <protection/>
    </xf>
    <xf numFmtId="0" fontId="2" fillId="0" borderId="0" xfId="94" applyFont="1" applyAlignment="1">
      <alignment/>
      <protection/>
    </xf>
    <xf numFmtId="176" fontId="9" fillId="0" borderId="0" xfId="94" applyNumberFormat="1" applyFont="1" applyAlignment="1">
      <alignment horizontal="right" vertical="center"/>
      <protection/>
    </xf>
    <xf numFmtId="0" fontId="10" fillId="0" borderId="0" xfId="94" applyFont="1" applyAlignment="1">
      <alignment horizontal="center"/>
      <protection/>
    </xf>
    <xf numFmtId="176" fontId="9" fillId="0" borderId="0" xfId="94" applyNumberFormat="1" applyFont="1" applyBorder="1" applyAlignment="1">
      <alignment horizontal="right" vertical="center"/>
      <protection/>
    </xf>
    <xf numFmtId="0" fontId="10" fillId="0" borderId="0" xfId="94" applyFont="1" applyBorder="1" applyAlignment="1">
      <alignment horizontal="center"/>
      <protection/>
    </xf>
    <xf numFmtId="0" fontId="2" fillId="0" borderId="0" xfId="94" applyFont="1" applyBorder="1">
      <alignment/>
      <protection/>
    </xf>
    <xf numFmtId="176" fontId="2" fillId="0" borderId="0" xfId="94" applyNumberFormat="1" applyFont="1" applyAlignment="1">
      <alignment horizontal="right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/>
      <protection/>
    </xf>
    <xf numFmtId="0" fontId="11" fillId="0" borderId="0" xfId="94" applyFont="1" applyBorder="1" applyAlignment="1">
      <alignment horizontal="center" vertical="center"/>
      <protection/>
    </xf>
    <xf numFmtId="0" fontId="12" fillId="0" borderId="13" xfId="94" applyFont="1" applyBorder="1" applyAlignment="1">
      <alignment horizontal="center" vertical="center"/>
      <protection/>
    </xf>
    <xf numFmtId="0" fontId="12" fillId="0" borderId="14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7" fillId="0" borderId="15" xfId="91" applyFont="1" applyBorder="1" applyAlignment="1">
      <alignment horizontal="left" vertical="center"/>
      <protection/>
    </xf>
    <xf numFmtId="0" fontId="10" fillId="0" borderId="15" xfId="91" applyFont="1" applyBorder="1" applyAlignment="1">
      <alignment horizontal="left" vertical="center"/>
      <protection/>
    </xf>
    <xf numFmtId="0" fontId="10" fillId="0" borderId="0" xfId="94" applyFont="1" applyAlignment="1">
      <alignment horizontal="left" vertical="center"/>
      <protection/>
    </xf>
    <xf numFmtId="0" fontId="7" fillId="0" borderId="0" xfId="94" applyFont="1" applyAlignment="1">
      <alignment horizontal="left" vertical="center"/>
      <protection/>
    </xf>
    <xf numFmtId="0" fontId="5" fillId="0" borderId="0" xfId="95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8" fillId="0" borderId="10" xfId="95" applyFont="1" applyBorder="1" applyAlignment="1">
      <alignment horizontal="center" vertical="center"/>
      <protection/>
    </xf>
    <xf numFmtId="176" fontId="2" fillId="0" borderId="0" xfId="95" applyNumberFormat="1" applyFont="1" applyAlignment="1">
      <alignment horizontal="right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6" fillId="0" borderId="0" xfId="95" applyFont="1" applyAlignment="1">
      <alignment horizontal="right" vertical="center"/>
      <protection/>
    </xf>
    <xf numFmtId="0" fontId="0" fillId="0" borderId="0" xfId="93">
      <alignment/>
      <protection/>
    </xf>
    <xf numFmtId="0" fontId="5" fillId="0" borderId="0" xfId="95" applyFont="1" applyFill="1" applyAlignment="1">
      <alignment horizontal="left" vertical="center"/>
      <protection/>
    </xf>
    <xf numFmtId="0" fontId="6" fillId="0" borderId="0" xfId="95" applyFont="1" applyFill="1" applyAlignment="1">
      <alignment horizontal="left" vertical="center"/>
      <protection/>
    </xf>
    <xf numFmtId="0" fontId="2" fillId="0" borderId="0" xfId="95" applyFont="1" applyFill="1">
      <alignment/>
      <protection/>
    </xf>
    <xf numFmtId="0" fontId="11" fillId="0" borderId="16" xfId="95" applyFont="1" applyFill="1" applyBorder="1" applyAlignment="1">
      <alignment horizontal="center" vertical="center"/>
      <protection/>
    </xf>
    <xf numFmtId="0" fontId="11" fillId="0" borderId="10" xfId="95" applyFont="1" applyFill="1" applyBorder="1" applyAlignment="1">
      <alignment horizontal="center" vertical="center"/>
      <protection/>
    </xf>
    <xf numFmtId="0" fontId="11" fillId="0" borderId="17" xfId="95" applyFont="1" applyFill="1" applyBorder="1" applyAlignment="1">
      <alignment horizontal="center" vertical="center"/>
      <protection/>
    </xf>
    <xf numFmtId="176" fontId="2" fillId="0" borderId="0" xfId="95" applyNumberFormat="1" applyFont="1" applyFill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0" fontId="2" fillId="33" borderId="10" xfId="92" applyFont="1" applyFill="1" applyBorder="1" applyAlignment="1">
      <alignment wrapText="1"/>
      <protection/>
    </xf>
    <xf numFmtId="176" fontId="2" fillId="0" borderId="18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 shrinkToFit="1"/>
      <protection/>
    </xf>
    <xf numFmtId="176" fontId="2" fillId="0" borderId="0" xfId="95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94" applyFont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Alignment="1">
      <alignment horizontal="center" vertical="center"/>
      <protection/>
    </xf>
    <xf numFmtId="178" fontId="0" fillId="0" borderId="0" xfId="94" applyNumberFormat="1" applyFont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178" fontId="0" fillId="0" borderId="0" xfId="94" applyNumberFormat="1" applyFont="1" applyBorder="1" applyAlignment="1">
      <alignment horizontal="right" vertical="center"/>
      <protection/>
    </xf>
    <xf numFmtId="0" fontId="0" fillId="0" borderId="11" xfId="94" applyFont="1" applyBorder="1" applyAlignment="1">
      <alignment horizontal="center" vertical="center"/>
      <protection/>
    </xf>
    <xf numFmtId="0" fontId="2" fillId="33" borderId="19" xfId="92" applyFill="1" applyBorder="1">
      <alignment/>
      <protection/>
    </xf>
    <xf numFmtId="0" fontId="2" fillId="34" borderId="19" xfId="92" applyFill="1" applyBorder="1">
      <alignment/>
      <protection/>
    </xf>
    <xf numFmtId="176" fontId="2" fillId="0" borderId="15" xfId="94" applyNumberFormat="1" applyFont="1" applyBorder="1" applyAlignment="1">
      <alignment horizontal="right" vertical="center"/>
      <protection/>
    </xf>
    <xf numFmtId="176" fontId="16" fillId="0" borderId="0" xfId="94" applyNumberFormat="1" applyFont="1" applyBorder="1" applyAlignment="1">
      <alignment vertical="center"/>
      <protection/>
    </xf>
    <xf numFmtId="176" fontId="16" fillId="0" borderId="0" xfId="94" applyNumberFormat="1" applyFont="1" applyAlignment="1">
      <alignment vertical="center"/>
      <protection/>
    </xf>
    <xf numFmtId="176" fontId="16" fillId="0" borderId="0" xfId="90" applyNumberFormat="1" applyFont="1" applyBorder="1" applyAlignment="1">
      <alignment vertical="center"/>
      <protection/>
    </xf>
    <xf numFmtId="38" fontId="2" fillId="0" borderId="0" xfId="95" applyNumberFormat="1" applyFont="1">
      <alignment/>
      <protection/>
    </xf>
    <xf numFmtId="176" fontId="2" fillId="0" borderId="0" xfId="95" applyNumberFormat="1" applyFont="1" applyFill="1">
      <alignment/>
      <protection/>
    </xf>
    <xf numFmtId="38" fontId="2" fillId="0" borderId="0" xfId="95" applyNumberFormat="1" applyFont="1" applyFill="1">
      <alignment/>
      <protection/>
    </xf>
    <xf numFmtId="179" fontId="2" fillId="0" borderId="0" xfId="94" applyNumberFormat="1" applyFont="1" applyAlignment="1">
      <alignment horizontal="right" vertical="center"/>
      <protection/>
    </xf>
    <xf numFmtId="179" fontId="9" fillId="0" borderId="0" xfId="94" applyNumberFormat="1" applyFont="1" applyBorder="1" applyAlignment="1">
      <alignment horizontal="right" vertical="center"/>
      <protection/>
    </xf>
    <xf numFmtId="176" fontId="2" fillId="0" borderId="0" xfId="95" applyNumberFormat="1" applyFont="1" applyBorder="1" applyAlignment="1">
      <alignment vertical="center"/>
      <protection/>
    </xf>
    <xf numFmtId="176" fontId="2" fillId="0" borderId="15" xfId="95" applyNumberFormat="1" applyFont="1" applyBorder="1" applyAlignment="1">
      <alignment vertical="center"/>
      <protection/>
    </xf>
    <xf numFmtId="0" fontId="2" fillId="0" borderId="0" xfId="94" applyFont="1" applyFill="1">
      <alignment/>
      <protection/>
    </xf>
    <xf numFmtId="0" fontId="0" fillId="0" borderId="0" xfId="0" applyFont="1" applyBorder="1" applyAlignment="1">
      <alignment vertical="center"/>
    </xf>
    <xf numFmtId="0" fontId="10" fillId="0" borderId="0" xfId="94" applyFont="1" applyAlignment="1">
      <alignment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183" fontId="0" fillId="0" borderId="0" xfId="94" applyNumberFormat="1" applyFont="1" applyAlignment="1">
      <alignment horizontal="right" vertical="center"/>
      <protection/>
    </xf>
    <xf numFmtId="176" fontId="23" fillId="0" borderId="0" xfId="95" applyNumberFormat="1" applyFont="1" applyAlignment="1">
      <alignment horizontal="right" vertical="center"/>
      <protection/>
    </xf>
    <xf numFmtId="176" fontId="7" fillId="0" borderId="11" xfId="95" applyNumberFormat="1" applyFont="1" applyBorder="1" applyAlignment="1">
      <alignment horizontal="right" vertical="center"/>
      <protection/>
    </xf>
    <xf numFmtId="176" fontId="24" fillId="0" borderId="0" xfId="95" applyNumberFormat="1" applyFont="1" applyAlignment="1">
      <alignment horizontal="right" vertical="center"/>
      <protection/>
    </xf>
    <xf numFmtId="176" fontId="7" fillId="0" borderId="0" xfId="95" applyNumberFormat="1" applyFont="1" applyAlignment="1">
      <alignment horizontal="right" vertical="center"/>
      <protection/>
    </xf>
    <xf numFmtId="176" fontId="7" fillId="0" borderId="14" xfId="95" applyNumberFormat="1" applyFont="1" applyBorder="1" applyAlignment="1">
      <alignment horizontal="right" vertical="center"/>
      <protection/>
    </xf>
    <xf numFmtId="176" fontId="25" fillId="0" borderId="0" xfId="95" applyNumberFormat="1" applyFont="1" applyAlignment="1">
      <alignment horizontal="right" vertical="center"/>
      <protection/>
    </xf>
    <xf numFmtId="176" fontId="25" fillId="0" borderId="0" xfId="95" applyNumberFormat="1" applyFont="1" applyBorder="1" applyAlignment="1">
      <alignment vertical="center"/>
      <protection/>
    </xf>
    <xf numFmtId="176" fontId="25" fillId="0" borderId="0" xfId="95" applyNumberFormat="1" applyFont="1" applyFill="1" applyBorder="1" applyAlignment="1">
      <alignment vertical="center"/>
      <protection/>
    </xf>
    <xf numFmtId="176" fontId="25" fillId="0" borderId="14" xfId="95" applyNumberFormat="1" applyFont="1" applyBorder="1" applyAlignment="1">
      <alignment horizontal="right" vertical="center"/>
      <protection/>
    </xf>
    <xf numFmtId="176" fontId="25" fillId="0" borderId="11" xfId="95" applyNumberFormat="1" applyFont="1" applyBorder="1" applyAlignment="1">
      <alignment horizontal="right" vertical="center"/>
      <protection/>
    </xf>
    <xf numFmtId="176" fontId="25" fillId="0" borderId="11" xfId="95" applyNumberFormat="1" applyFont="1" applyBorder="1" applyAlignment="1">
      <alignment vertical="center"/>
      <protection/>
    </xf>
    <xf numFmtId="176" fontId="0" fillId="0" borderId="0" xfId="95" applyNumberFormat="1" applyFont="1" applyBorder="1" applyAlignment="1">
      <alignment vertical="center"/>
      <protection/>
    </xf>
    <xf numFmtId="176" fontId="0" fillId="0" borderId="11" xfId="95" applyNumberFormat="1" applyFont="1" applyBorder="1" applyAlignment="1">
      <alignment vertical="center"/>
      <protection/>
    </xf>
    <xf numFmtId="176" fontId="0" fillId="0" borderId="15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0" fontId="0" fillId="0" borderId="20" xfId="95" applyFont="1" applyBorder="1">
      <alignment/>
      <protection/>
    </xf>
    <xf numFmtId="0" fontId="16" fillId="0" borderId="17" xfId="95" applyFont="1" applyBorder="1" applyAlignment="1">
      <alignment horizontal="center" vertical="center"/>
      <protection/>
    </xf>
    <xf numFmtId="176" fontId="0" fillId="0" borderId="0" xfId="95" applyNumberFormat="1" applyFont="1" applyAlignment="1">
      <alignment horizontal="right" vertical="center"/>
      <protection/>
    </xf>
    <xf numFmtId="176" fontId="0" fillId="0" borderId="11" xfId="95" applyNumberFormat="1" applyFont="1" applyBorder="1" applyAlignment="1">
      <alignment horizontal="right" vertical="center"/>
      <protection/>
    </xf>
    <xf numFmtId="176" fontId="0" fillId="0" borderId="0" xfId="95" applyNumberFormat="1" applyFont="1" applyFill="1" applyBorder="1" applyAlignment="1">
      <alignment horizontal="right" vertical="center"/>
      <protection/>
    </xf>
    <xf numFmtId="176" fontId="0" fillId="0" borderId="0" xfId="95" applyNumberFormat="1" applyFont="1" applyFill="1" applyAlignment="1">
      <alignment horizontal="right" vertical="center"/>
      <protection/>
    </xf>
    <xf numFmtId="179" fontId="0" fillId="0" borderId="0" xfId="94" applyNumberFormat="1" applyFont="1" applyAlignment="1">
      <alignment horizontal="right" vertical="center"/>
      <protection/>
    </xf>
    <xf numFmtId="176" fontId="0" fillId="0" borderId="14" xfId="95" applyNumberFormat="1" applyFont="1" applyBorder="1" applyAlignment="1">
      <alignment horizontal="right" vertical="center"/>
      <protection/>
    </xf>
    <xf numFmtId="38" fontId="2" fillId="0" borderId="0" xfId="51" applyFont="1" applyFill="1" applyAlignment="1">
      <alignment horizontal="center" vertical="center"/>
    </xf>
    <xf numFmtId="38" fontId="0" fillId="0" borderId="0" xfId="51" applyFont="1" applyFill="1" applyAlignment="1">
      <alignment horizontal="center" vertical="center"/>
    </xf>
    <xf numFmtId="176" fontId="0" fillId="0" borderId="0" xfId="95" applyNumberFormat="1" applyFont="1" applyBorder="1" applyAlignment="1">
      <alignment horizontal="right" vertical="center"/>
      <protection/>
    </xf>
    <xf numFmtId="176" fontId="0" fillId="0" borderId="0" xfId="9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79" fontId="9" fillId="0" borderId="11" xfId="94" applyNumberFormat="1" applyFont="1" applyBorder="1" applyAlignment="1">
      <alignment horizontal="right" vertical="center"/>
      <protection/>
    </xf>
    <xf numFmtId="176" fontId="16" fillId="0" borderId="11" xfId="94" applyNumberFormat="1" applyFont="1" applyBorder="1" applyAlignment="1">
      <alignment vertical="center"/>
      <protection/>
    </xf>
    <xf numFmtId="176" fontId="16" fillId="0" borderId="11" xfId="90" applyNumberFormat="1" applyFont="1" applyBorder="1" applyAlignment="1">
      <alignment vertical="center"/>
      <protection/>
    </xf>
    <xf numFmtId="178" fontId="0" fillId="0" borderId="11" xfId="94" applyNumberFormat="1" applyFont="1" applyBorder="1" applyAlignment="1">
      <alignment horizontal="right" vertical="center"/>
      <protection/>
    </xf>
    <xf numFmtId="0" fontId="0" fillId="0" borderId="0" xfId="94" applyFont="1">
      <alignment/>
      <protection/>
    </xf>
    <xf numFmtId="49" fontId="0" fillId="0" borderId="15" xfId="94" applyNumberFormat="1" applyFont="1" applyBorder="1" applyAlignment="1">
      <alignment horizontal="right" vertical="center"/>
      <protection/>
    </xf>
    <xf numFmtId="49" fontId="0" fillId="0" borderId="15" xfId="94" applyNumberFormat="1" applyFont="1" applyBorder="1" applyAlignment="1">
      <alignment vertical="center"/>
      <protection/>
    </xf>
    <xf numFmtId="49" fontId="0" fillId="0" borderId="0" xfId="94" applyNumberFormat="1" applyFont="1" applyBorder="1" applyAlignment="1">
      <alignment horizontal="right" vertical="center"/>
      <protection/>
    </xf>
    <xf numFmtId="49" fontId="0" fillId="0" borderId="0" xfId="94" applyNumberFormat="1" applyFont="1" applyBorder="1" applyAlignment="1">
      <alignment vertical="center"/>
      <protection/>
    </xf>
    <xf numFmtId="49" fontId="0" fillId="0" borderId="11" xfId="94" applyNumberFormat="1" applyFont="1" applyBorder="1" applyAlignment="1">
      <alignment horizontal="right" vertical="center"/>
      <protection/>
    </xf>
    <xf numFmtId="49" fontId="0" fillId="0" borderId="11" xfId="94" applyNumberFormat="1" applyFont="1" applyBorder="1" applyAlignment="1">
      <alignment vertical="center"/>
      <protection/>
    </xf>
    <xf numFmtId="49" fontId="0" fillId="0" borderId="0" xfId="94" applyNumberFormat="1" applyFont="1" applyAlignment="1">
      <alignment horizontal="right" vertical="center"/>
      <protection/>
    </xf>
    <xf numFmtId="49" fontId="0" fillId="0" borderId="0" xfId="94" applyNumberFormat="1" applyFont="1" applyAlignment="1">
      <alignment vertical="center"/>
      <protection/>
    </xf>
    <xf numFmtId="0" fontId="0" fillId="0" borderId="0" xfId="94" applyFont="1" applyAlignment="1">
      <alignment horizontal="left" vertical="top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right"/>
      <protection/>
    </xf>
    <xf numFmtId="0" fontId="0" fillId="0" borderId="20" xfId="0" applyFont="1" applyBorder="1" applyAlignment="1">
      <alignment vertical="center"/>
    </xf>
    <xf numFmtId="0" fontId="0" fillId="0" borderId="20" xfId="94" applyFont="1" applyBorder="1" applyAlignment="1">
      <alignment horizontal="center" vertical="center"/>
      <protection/>
    </xf>
    <xf numFmtId="0" fontId="0" fillId="0" borderId="0" xfId="95" applyFont="1" applyAlignment="1">
      <alignment horizontal="left" vertical="center"/>
      <protection/>
    </xf>
    <xf numFmtId="0" fontId="0" fillId="0" borderId="0" xfId="95" applyFont="1">
      <alignment/>
      <protection/>
    </xf>
    <xf numFmtId="0" fontId="0" fillId="0" borderId="0" xfId="95" applyFont="1" applyAlignment="1">
      <alignment horizontal="right"/>
      <protection/>
    </xf>
    <xf numFmtId="176" fontId="25" fillId="0" borderId="0" xfId="95" applyNumberFormat="1" applyFont="1" applyFill="1" applyBorder="1" applyAlignment="1">
      <alignment horizontal="right" vertical="center"/>
      <protection/>
    </xf>
    <xf numFmtId="176" fontId="25" fillId="0" borderId="11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Alignment="1">
      <alignment horizontal="right" vertical="center"/>
      <protection/>
    </xf>
    <xf numFmtId="38" fontId="0" fillId="0" borderId="0" xfId="51" applyFont="1" applyFill="1" applyBorder="1" applyAlignment="1">
      <alignment horizontal="center" vertical="center"/>
    </xf>
    <xf numFmtId="176" fontId="0" fillId="0" borderId="11" xfId="95" applyNumberFormat="1" applyFont="1" applyFill="1" applyBorder="1" applyAlignment="1">
      <alignment horizontal="right" vertical="center"/>
      <protection/>
    </xf>
    <xf numFmtId="176" fontId="24" fillId="0" borderId="0" xfId="95" applyNumberFormat="1" applyFont="1" applyFill="1" applyAlignment="1">
      <alignment horizontal="right" vertical="center"/>
      <protection/>
    </xf>
    <xf numFmtId="176" fontId="7" fillId="0" borderId="0" xfId="95" applyNumberFormat="1" applyFont="1" applyFill="1" applyBorder="1" applyAlignment="1">
      <alignment horizontal="right" vertical="center"/>
      <protection/>
    </xf>
    <xf numFmtId="176" fontId="7" fillId="0" borderId="11" xfId="95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69" fillId="35" borderId="0" xfId="0" applyFont="1" applyFill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2" fillId="0" borderId="12" xfId="0" applyFont="1" applyBorder="1" applyAlignment="1">
      <alignment horizontal="distributed" vertical="center" indent="1"/>
    </xf>
    <xf numFmtId="0" fontId="72" fillId="0" borderId="0" xfId="0" applyFont="1" applyBorder="1" applyAlignment="1">
      <alignment horizontal="distributed" vertical="center" indent="1"/>
    </xf>
    <xf numFmtId="0" fontId="72" fillId="0" borderId="21" xfId="0" applyFont="1" applyBorder="1" applyAlignment="1">
      <alignment horizontal="distributed" vertical="center" indent="1"/>
    </xf>
    <xf numFmtId="0" fontId="11" fillId="0" borderId="17" xfId="94" applyFont="1" applyBorder="1" applyAlignment="1">
      <alignment horizontal="center" vertical="center"/>
      <protection/>
    </xf>
    <xf numFmtId="0" fontId="11" fillId="0" borderId="22" xfId="94" applyFont="1" applyBorder="1" applyAlignment="1">
      <alignment horizontal="center" vertical="center"/>
      <protection/>
    </xf>
    <xf numFmtId="176" fontId="2" fillId="0" borderId="0" xfId="94" applyNumberFormat="1" applyFont="1" applyAlignment="1">
      <alignment horizontal="right" vertical="center"/>
      <protection/>
    </xf>
    <xf numFmtId="176" fontId="2" fillId="0" borderId="18" xfId="94" applyNumberFormat="1" applyFont="1" applyBorder="1" applyAlignment="1">
      <alignment vertical="center"/>
      <protection/>
    </xf>
    <xf numFmtId="176" fontId="2" fillId="0" borderId="0" xfId="94" applyNumberFormat="1" applyFont="1" applyBorder="1" applyAlignment="1">
      <alignment vertical="center"/>
      <protection/>
    </xf>
    <xf numFmtId="176" fontId="0" fillId="0" borderId="0" xfId="94" applyNumberFormat="1" applyFont="1" applyFill="1" applyBorder="1" applyAlignment="1">
      <alignment vertical="center"/>
      <protection/>
    </xf>
    <xf numFmtId="41" fontId="0" fillId="0" borderId="0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0" fillId="0" borderId="11" xfId="94" applyNumberFormat="1" applyFont="1" applyFill="1" applyBorder="1" applyAlignment="1">
      <alignment horizontal="right" vertical="center"/>
      <protection/>
    </xf>
    <xf numFmtId="176" fontId="0" fillId="0" borderId="0" xfId="94" applyNumberFormat="1" applyFont="1" applyBorder="1" applyAlignment="1">
      <alignment vertical="center"/>
      <protection/>
    </xf>
    <xf numFmtId="176" fontId="2" fillId="0" borderId="0" xfId="94" applyNumberFormat="1" applyFont="1" applyFill="1" applyBorder="1" applyAlignment="1">
      <alignment vertical="center"/>
      <protection/>
    </xf>
    <xf numFmtId="176" fontId="0" fillId="0" borderId="15" xfId="94" applyNumberFormat="1" applyFont="1" applyBorder="1" applyAlignment="1">
      <alignment horizontal="right" vertical="center"/>
      <protection/>
    </xf>
    <xf numFmtId="176" fontId="16" fillId="0" borderId="11" xfId="94" applyNumberFormat="1" applyFont="1" applyBorder="1" applyAlignment="1">
      <alignment vertical="center"/>
      <protection/>
    </xf>
    <xf numFmtId="41" fontId="0" fillId="0" borderId="15" xfId="94" applyNumberFormat="1" applyFont="1" applyBorder="1" applyAlignment="1">
      <alignment horizontal="right" vertical="center"/>
      <protection/>
    </xf>
    <xf numFmtId="176" fontId="16" fillId="0" borderId="0" xfId="94" applyNumberFormat="1" applyFont="1" applyBorder="1" applyAlignment="1">
      <alignment vertical="center"/>
      <protection/>
    </xf>
    <xf numFmtId="0" fontId="11" fillId="0" borderId="16" xfId="94" applyFont="1" applyBorder="1" applyAlignment="1">
      <alignment horizontal="center" vertical="center"/>
      <protection/>
    </xf>
    <xf numFmtId="41" fontId="0" fillId="0" borderId="0" xfId="94" applyNumberFormat="1" applyFont="1" applyAlignment="1">
      <alignment horizontal="right" vertical="center"/>
      <protection/>
    </xf>
    <xf numFmtId="176" fontId="2" fillId="0" borderId="18" xfId="94" applyNumberFormat="1" applyFont="1" applyFill="1" applyBorder="1" applyAlignment="1">
      <alignment vertical="center"/>
      <protection/>
    </xf>
    <xf numFmtId="176" fontId="2" fillId="0" borderId="18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176" fontId="2" fillId="0" borderId="14" xfId="94" applyNumberFormat="1" applyFont="1" applyFill="1" applyBorder="1" applyAlignment="1">
      <alignment horizontal="right" vertical="center"/>
      <protection/>
    </xf>
    <xf numFmtId="176" fontId="2" fillId="0" borderId="11" xfId="94" applyNumberFormat="1" applyFont="1" applyFill="1" applyBorder="1" applyAlignment="1">
      <alignment horizontal="right" vertical="center"/>
      <protection/>
    </xf>
    <xf numFmtId="0" fontId="11" fillId="0" borderId="23" xfId="94" applyFont="1" applyBorder="1" applyAlignment="1">
      <alignment horizontal="center" vertical="center"/>
      <protection/>
    </xf>
    <xf numFmtId="0" fontId="11" fillId="0" borderId="20" xfId="94" applyFont="1" applyBorder="1" applyAlignment="1">
      <alignment horizontal="center" vertical="center"/>
      <protection/>
    </xf>
    <xf numFmtId="0" fontId="11" fillId="0" borderId="24" xfId="94" applyFont="1" applyBorder="1" applyAlignment="1">
      <alignment horizontal="center" vertical="center"/>
      <protection/>
    </xf>
    <xf numFmtId="0" fontId="0" fillId="0" borderId="25" xfId="94" applyFont="1" applyBorder="1" applyAlignment="1">
      <alignment horizontal="left" vertical="justify"/>
      <protection/>
    </xf>
    <xf numFmtId="0" fontId="0" fillId="0" borderId="26" xfId="94" applyFont="1" applyBorder="1" applyAlignment="1">
      <alignment horizontal="left" vertical="justify"/>
      <protection/>
    </xf>
    <xf numFmtId="0" fontId="0" fillId="0" borderId="27" xfId="94" applyFont="1" applyBorder="1" applyAlignment="1">
      <alignment horizontal="left" vertical="justify"/>
      <protection/>
    </xf>
    <xf numFmtId="0" fontId="0" fillId="0" borderId="28" xfId="94" applyFont="1" applyBorder="1" applyAlignment="1">
      <alignment horizontal="left" vertical="justify"/>
      <protection/>
    </xf>
    <xf numFmtId="0" fontId="8" fillId="0" borderId="17" xfId="94" applyFont="1" applyBorder="1" applyAlignment="1">
      <alignment horizontal="center" vertical="center"/>
      <protection/>
    </xf>
    <xf numFmtId="0" fontId="8" fillId="0" borderId="16" xfId="94" applyFont="1" applyBorder="1" applyAlignment="1">
      <alignment horizontal="center" vertical="center"/>
      <protection/>
    </xf>
    <xf numFmtId="41" fontId="0" fillId="0" borderId="11" xfId="94" applyNumberFormat="1" applyFont="1" applyBorder="1" applyAlignment="1">
      <alignment horizontal="right" vertical="center"/>
      <protection/>
    </xf>
    <xf numFmtId="176" fontId="16" fillId="0" borderId="0" xfId="90" applyNumberFormat="1" applyFont="1" applyBorder="1" applyAlignment="1">
      <alignment vertical="center"/>
      <protection/>
    </xf>
    <xf numFmtId="0" fontId="5" fillId="0" borderId="0" xfId="94" applyFont="1" applyAlignment="1">
      <alignment horizontal="center" vertical="center"/>
      <protection/>
    </xf>
    <xf numFmtId="176" fontId="16" fillId="0" borderId="0" xfId="94" applyNumberFormat="1" applyFont="1" applyAlignment="1">
      <alignment vertical="center"/>
      <protection/>
    </xf>
    <xf numFmtId="176" fontId="18" fillId="0" borderId="18" xfId="94" applyNumberFormat="1" applyFont="1" applyBorder="1" applyAlignment="1">
      <alignment vertical="center"/>
      <protection/>
    </xf>
    <xf numFmtId="176" fontId="18" fillId="0" borderId="0" xfId="94" applyNumberFormat="1" applyFont="1" applyBorder="1" applyAlignment="1">
      <alignment vertical="center"/>
      <protection/>
    </xf>
    <xf numFmtId="0" fontId="15" fillId="0" borderId="23" xfId="94" applyFont="1" applyBorder="1" applyAlignment="1">
      <alignment horizontal="center" vertical="center"/>
      <protection/>
    </xf>
    <xf numFmtId="0" fontId="15" fillId="0" borderId="20" xfId="94" applyFont="1" applyBorder="1" applyAlignment="1">
      <alignment horizontal="center" vertical="center"/>
      <protection/>
    </xf>
    <xf numFmtId="0" fontId="15" fillId="0" borderId="24" xfId="94" applyFont="1" applyBorder="1" applyAlignment="1">
      <alignment horizontal="center" vertical="center"/>
      <protection/>
    </xf>
    <xf numFmtId="0" fontId="15" fillId="0" borderId="19" xfId="94" applyFont="1" applyBorder="1" applyAlignment="1">
      <alignment horizontal="center" vertical="center" wrapText="1"/>
      <protection/>
    </xf>
    <xf numFmtId="0" fontId="15" fillId="0" borderId="29" xfId="94" applyFont="1" applyBorder="1" applyAlignment="1">
      <alignment horizontal="center" vertical="center" wrapText="1"/>
      <protection/>
    </xf>
    <xf numFmtId="0" fontId="15" fillId="0" borderId="30" xfId="9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3" xfId="94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15" fillId="0" borderId="14" xfId="94" applyFont="1" applyBorder="1" applyAlignment="1">
      <alignment horizontal="center" vertical="center"/>
      <protection/>
    </xf>
    <xf numFmtId="0" fontId="0" fillId="0" borderId="32" xfId="0" applyFont="1" applyBorder="1" applyAlignment="1">
      <alignment vertical="center"/>
    </xf>
    <xf numFmtId="176" fontId="16" fillId="0" borderId="15" xfId="94" applyNumberFormat="1" applyFont="1" applyBorder="1" applyAlignment="1">
      <alignment vertical="center"/>
      <protection/>
    </xf>
    <xf numFmtId="176" fontId="2" fillId="0" borderId="15" xfId="94" applyNumberFormat="1" applyFont="1" applyBorder="1" applyAlignment="1">
      <alignment horizontal="right" vertical="center"/>
      <protection/>
    </xf>
    <xf numFmtId="0" fontId="15" fillId="0" borderId="10" xfId="94" applyFont="1" applyBorder="1" applyAlignment="1">
      <alignment horizontal="center" vertical="center"/>
      <protection/>
    </xf>
    <xf numFmtId="0" fontId="16" fillId="0" borderId="33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6" fillId="0" borderId="29" xfId="94" applyFont="1" applyBorder="1" applyAlignment="1">
      <alignment horizontal="center" vertical="center" wrapText="1"/>
      <protection/>
    </xf>
    <xf numFmtId="0" fontId="15" fillId="0" borderId="29" xfId="94" applyFont="1" applyBorder="1" applyAlignment="1">
      <alignment horizontal="center" vertical="center"/>
      <protection/>
    </xf>
    <xf numFmtId="0" fontId="15" fillId="0" borderId="13" xfId="94" applyFont="1" applyBorder="1" applyAlignment="1">
      <alignment horizontal="center" vertical="center" wrapText="1"/>
      <protection/>
    </xf>
    <xf numFmtId="0" fontId="15" fillId="0" borderId="14" xfId="94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176" fontId="18" fillId="0" borderId="13" xfId="94" applyNumberFormat="1" applyFont="1" applyBorder="1" applyAlignment="1">
      <alignment vertical="center"/>
      <protection/>
    </xf>
    <xf numFmtId="176" fontId="18" fillId="0" borderId="15" xfId="94" applyNumberFormat="1" applyFont="1" applyBorder="1" applyAlignment="1">
      <alignment vertical="center"/>
      <protection/>
    </xf>
    <xf numFmtId="0" fontId="16" fillId="0" borderId="26" xfId="94" applyFont="1" applyBorder="1" applyAlignment="1">
      <alignment horizontal="left" vertical="justify" wrapText="1"/>
      <protection/>
    </xf>
    <xf numFmtId="0" fontId="16" fillId="0" borderId="35" xfId="94" applyFont="1" applyBorder="1" applyAlignment="1">
      <alignment horizontal="left" vertical="justify"/>
      <protection/>
    </xf>
    <xf numFmtId="0" fontId="16" fillId="0" borderId="28" xfId="94" applyFont="1" applyBorder="1" applyAlignment="1">
      <alignment horizontal="left" vertical="justify"/>
      <protection/>
    </xf>
    <xf numFmtId="0" fontId="0" fillId="0" borderId="14" xfId="0" applyFont="1" applyBorder="1" applyAlignment="1">
      <alignment vertical="center"/>
    </xf>
    <xf numFmtId="0" fontId="15" fillId="0" borderId="18" xfId="94" applyFont="1" applyBorder="1" applyAlignment="1">
      <alignment horizontal="center" vertical="center" wrapText="1"/>
      <protection/>
    </xf>
    <xf numFmtId="0" fontId="15" fillId="0" borderId="33" xfId="94" applyFont="1" applyBorder="1" applyAlignment="1">
      <alignment horizontal="center" vertical="center" wrapText="1"/>
      <protection/>
    </xf>
    <xf numFmtId="0" fontId="15" fillId="0" borderId="34" xfId="94" applyFont="1" applyBorder="1" applyAlignment="1">
      <alignment horizontal="center" vertical="center" wrapText="1"/>
      <protection/>
    </xf>
    <xf numFmtId="0" fontId="17" fillId="0" borderId="36" xfId="94" applyFont="1" applyBorder="1" applyAlignment="1">
      <alignment horizontal="center" vertical="center"/>
      <protection/>
    </xf>
    <xf numFmtId="0" fontId="17" fillId="0" borderId="10" xfId="94" applyFont="1" applyBorder="1" applyAlignment="1">
      <alignment horizontal="center" vertical="center"/>
      <protection/>
    </xf>
    <xf numFmtId="0" fontId="15" fillId="0" borderId="18" xfId="94" applyFont="1" applyBorder="1" applyAlignment="1">
      <alignment horizontal="center" vertical="center"/>
      <protection/>
    </xf>
    <xf numFmtId="0" fontId="0" fillId="0" borderId="37" xfId="0" applyFont="1" applyBorder="1" applyAlignment="1">
      <alignment vertical="center"/>
    </xf>
    <xf numFmtId="176" fontId="23" fillId="0" borderId="18" xfId="94" applyNumberFormat="1" applyFont="1" applyBorder="1" applyAlignment="1">
      <alignment vertical="center"/>
      <protection/>
    </xf>
    <xf numFmtId="176" fontId="23" fillId="0" borderId="0" xfId="94" applyNumberFormat="1" applyFont="1" applyBorder="1" applyAlignment="1">
      <alignment vertical="center"/>
      <protection/>
    </xf>
    <xf numFmtId="176" fontId="18" fillId="0" borderId="14" xfId="94" applyNumberFormat="1" applyFont="1" applyBorder="1" applyAlignment="1">
      <alignment vertical="center"/>
      <protection/>
    </xf>
    <xf numFmtId="176" fontId="18" fillId="0" borderId="11" xfId="94" applyNumberFormat="1" applyFont="1" applyBorder="1" applyAlignment="1">
      <alignment vertical="center"/>
      <protection/>
    </xf>
    <xf numFmtId="176" fontId="2" fillId="0" borderId="13" xfId="94" applyNumberFormat="1" applyFont="1" applyBorder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16" fillId="0" borderId="11" xfId="90" applyNumberFormat="1" applyFont="1" applyBorder="1" applyAlignment="1">
      <alignment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7" fillId="0" borderId="17" xfId="94" applyFont="1" applyBorder="1" applyAlignment="1">
      <alignment horizontal="left" vertical="center"/>
      <protection/>
    </xf>
    <xf numFmtId="0" fontId="7" fillId="0" borderId="16" xfId="94" applyFont="1" applyBorder="1" applyAlignment="1">
      <alignment horizontal="lef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3" fontId="0" fillId="0" borderId="0" xfId="94" applyNumberFormat="1" applyFont="1" applyAlignment="1">
      <alignment horizontal="right" vertical="center"/>
      <protection/>
    </xf>
    <xf numFmtId="183" fontId="0" fillId="0" borderId="18" xfId="94" applyNumberFormat="1" applyFont="1" applyBorder="1" applyAlignment="1">
      <alignment horizontal="right" vertical="center"/>
      <protection/>
    </xf>
    <xf numFmtId="0" fontId="0" fillId="0" borderId="21" xfId="94" applyFont="1" applyBorder="1" applyAlignment="1">
      <alignment horizontal="right" vertical="center"/>
      <protection/>
    </xf>
    <xf numFmtId="181" fontId="0" fillId="0" borderId="18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0" fontId="11" fillId="0" borderId="18" xfId="94" applyFont="1" applyBorder="1" applyAlignment="1">
      <alignment horizontal="center" vertical="center"/>
      <protection/>
    </xf>
    <xf numFmtId="0" fontId="11" fillId="0" borderId="37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0" xfId="94" applyFont="1" applyBorder="1" applyAlignment="1">
      <alignment horizontal="center" vertical="center"/>
      <protection/>
    </xf>
    <xf numFmtId="0" fontId="11" fillId="0" borderId="11" xfId="94" applyFont="1" applyBorder="1" applyAlignment="1">
      <alignment horizontal="center" vertical="center"/>
      <protection/>
    </xf>
    <xf numFmtId="181" fontId="0" fillId="0" borderId="13" xfId="94" applyNumberFormat="1" applyFont="1" applyBorder="1" applyAlignment="1">
      <alignment horizontal="right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0" fontId="11" fillId="0" borderId="12" xfId="94" applyFont="1" applyBorder="1" applyAlignment="1">
      <alignment horizontal="center" vertical="center" textRotation="255"/>
      <protection/>
    </xf>
    <xf numFmtId="0" fontId="11" fillId="0" borderId="0" xfId="94" applyFont="1" applyBorder="1" applyAlignment="1">
      <alignment horizontal="center" vertical="center" textRotation="255"/>
      <protection/>
    </xf>
    <xf numFmtId="0" fontId="11" fillId="0" borderId="11" xfId="94" applyFont="1" applyBorder="1" applyAlignment="1">
      <alignment horizontal="center" vertical="center" textRotation="255"/>
      <protection/>
    </xf>
    <xf numFmtId="0" fontId="11" fillId="0" borderId="30" xfId="94" applyFont="1" applyBorder="1" applyAlignment="1">
      <alignment horizontal="center" vertical="center"/>
      <protection/>
    </xf>
    <xf numFmtId="0" fontId="11" fillId="0" borderId="38" xfId="94" applyFont="1" applyBorder="1" applyAlignment="1">
      <alignment horizontal="center" vertical="center"/>
      <protection/>
    </xf>
    <xf numFmtId="0" fontId="11" fillId="0" borderId="14" xfId="94" applyFont="1" applyBorder="1" applyAlignment="1">
      <alignment horizontal="center" vertical="center"/>
      <protection/>
    </xf>
    <xf numFmtId="0" fontId="11" fillId="0" borderId="32" xfId="94" applyFont="1" applyBorder="1" applyAlignment="1">
      <alignment horizontal="center" vertical="center"/>
      <protection/>
    </xf>
    <xf numFmtId="0" fontId="11" fillId="0" borderId="30" xfId="94" applyFont="1" applyBorder="1" applyAlignment="1">
      <alignment horizontal="center"/>
      <protection/>
    </xf>
    <xf numFmtId="0" fontId="11" fillId="0" borderId="38" xfId="94" applyFont="1" applyBorder="1" applyAlignment="1">
      <alignment horizontal="center"/>
      <protection/>
    </xf>
    <xf numFmtId="0" fontId="11" fillId="0" borderId="14" xfId="94" applyFont="1" applyBorder="1" applyAlignment="1">
      <alignment horizontal="center" vertical="top"/>
      <protection/>
    </xf>
    <xf numFmtId="0" fontId="11" fillId="0" borderId="32" xfId="94" applyFont="1" applyBorder="1" applyAlignment="1">
      <alignment horizontal="center" vertical="top"/>
      <protection/>
    </xf>
    <xf numFmtId="0" fontId="13" fillId="0" borderId="31" xfId="94" applyFont="1" applyBorder="1" applyAlignment="1">
      <alignment horizontal="center" vertical="center" textRotation="255"/>
      <protection/>
    </xf>
    <xf numFmtId="0" fontId="13" fillId="0" borderId="37" xfId="94" applyFont="1" applyBorder="1" applyAlignment="1">
      <alignment horizontal="center" vertical="center" textRotation="255"/>
      <protection/>
    </xf>
    <xf numFmtId="0" fontId="13" fillId="0" borderId="32" xfId="94" applyFont="1" applyBorder="1" applyAlignment="1">
      <alignment horizontal="center" vertical="center" textRotation="255"/>
      <protection/>
    </xf>
    <xf numFmtId="0" fontId="7" fillId="0" borderId="19" xfId="94" applyFont="1" applyBorder="1" applyAlignment="1">
      <alignment horizontal="center" vertical="center" textRotation="255"/>
      <protection/>
    </xf>
    <xf numFmtId="0" fontId="7" fillId="0" borderId="34" xfId="94" applyFont="1" applyBorder="1" applyAlignment="1">
      <alignment horizontal="center" vertical="center" textRotation="255"/>
      <protection/>
    </xf>
    <xf numFmtId="0" fontId="7" fillId="0" borderId="29" xfId="94" applyFont="1" applyBorder="1" applyAlignment="1">
      <alignment horizontal="center" vertical="center" textRotation="255"/>
      <protection/>
    </xf>
    <xf numFmtId="0" fontId="13" fillId="0" borderId="31" xfId="94" applyFont="1" applyBorder="1" applyAlignment="1">
      <alignment horizontal="distributed" vertical="center" textRotation="255"/>
      <protection/>
    </xf>
    <xf numFmtId="0" fontId="11" fillId="0" borderId="37" xfId="0" applyFont="1" applyBorder="1" applyAlignment="1">
      <alignment/>
    </xf>
    <xf numFmtId="0" fontId="11" fillId="0" borderId="32" xfId="0" applyFont="1" applyBorder="1" applyAlignment="1">
      <alignment/>
    </xf>
    <xf numFmtId="181" fontId="0" fillId="0" borderId="11" xfId="94" applyNumberFormat="1" applyFont="1" applyBorder="1" applyAlignment="1">
      <alignment horizontal="right" vertical="center"/>
      <protection/>
    </xf>
    <xf numFmtId="176" fontId="0" fillId="0" borderId="18" xfId="94" applyNumberFormat="1" applyFont="1" applyBorder="1" applyAlignment="1">
      <alignment horizontal="right" vertical="center"/>
      <protection/>
    </xf>
    <xf numFmtId="0" fontId="10" fillId="0" borderId="31" xfId="94" applyFont="1" applyBorder="1" applyAlignment="1">
      <alignment horizontal="center" vertical="distributed" textRotation="255"/>
      <protection/>
    </xf>
    <xf numFmtId="0" fontId="10" fillId="0" borderId="37" xfId="94" applyFont="1" applyBorder="1" applyAlignment="1">
      <alignment horizontal="center" vertical="distributed" textRotation="255"/>
      <protection/>
    </xf>
    <xf numFmtId="0" fontId="10" fillId="0" borderId="32" xfId="94" applyFont="1" applyBorder="1" applyAlignment="1">
      <alignment horizontal="center" vertical="distributed" textRotation="255"/>
      <protection/>
    </xf>
    <xf numFmtId="0" fontId="20" fillId="0" borderId="17" xfId="94" applyFont="1" applyBorder="1" applyAlignment="1">
      <alignment horizontal="distributed" vertical="center"/>
      <protection/>
    </xf>
    <xf numFmtId="0" fontId="20" fillId="0" borderId="16" xfId="94" applyFont="1" applyBorder="1" applyAlignment="1">
      <alignment horizontal="distributed" vertical="center"/>
      <protection/>
    </xf>
    <xf numFmtId="0" fontId="10" fillId="0" borderId="17" xfId="94" applyFont="1" applyBorder="1" applyAlignment="1">
      <alignment horizontal="distributed" vertical="center"/>
      <protection/>
    </xf>
    <xf numFmtId="0" fontId="10" fillId="0" borderId="16" xfId="94" applyFont="1" applyBorder="1" applyAlignment="1">
      <alignment horizontal="distributed" vertical="center"/>
      <protection/>
    </xf>
    <xf numFmtId="0" fontId="16" fillId="0" borderId="17" xfId="94" applyFont="1" applyBorder="1" applyAlignment="1">
      <alignment horizontal="distributed" vertical="center"/>
      <protection/>
    </xf>
    <xf numFmtId="0" fontId="16" fillId="0" borderId="16" xfId="94" applyFont="1" applyBorder="1" applyAlignment="1">
      <alignment horizontal="distributed" vertical="center"/>
      <protection/>
    </xf>
    <xf numFmtId="0" fontId="0" fillId="0" borderId="30" xfId="94" applyFont="1" applyBorder="1" applyAlignment="1">
      <alignment horizontal="center" vertical="center"/>
      <protection/>
    </xf>
    <xf numFmtId="0" fontId="0" fillId="0" borderId="38" xfId="94" applyFont="1" applyBorder="1" applyAlignment="1">
      <alignment horizontal="center" vertical="center"/>
      <protection/>
    </xf>
    <xf numFmtId="0" fontId="0" fillId="0" borderId="14" xfId="94" applyFont="1" applyBorder="1" applyAlignment="1">
      <alignment horizontal="center" vertical="center"/>
      <protection/>
    </xf>
    <xf numFmtId="0" fontId="0" fillId="0" borderId="32" xfId="94" applyFont="1" applyBorder="1" applyAlignment="1">
      <alignment horizontal="center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0" fontId="0" fillId="0" borderId="33" xfId="94" applyFont="1" applyBorder="1" applyAlignment="1">
      <alignment horizontal="center" vertical="center"/>
      <protection/>
    </xf>
    <xf numFmtId="0" fontId="0" fillId="0" borderId="29" xfId="94" applyFont="1" applyBorder="1" applyAlignment="1">
      <alignment horizontal="center" vertical="center"/>
      <protection/>
    </xf>
    <xf numFmtId="176" fontId="0" fillId="0" borderId="14" xfId="94" applyNumberFormat="1" applyFont="1" applyBorder="1" applyAlignment="1">
      <alignment horizontal="right" vertical="center"/>
      <protection/>
    </xf>
    <xf numFmtId="176" fontId="0" fillId="0" borderId="13" xfId="94" applyNumberFormat="1" applyFont="1" applyBorder="1" applyAlignment="1">
      <alignment horizontal="right" vertical="center"/>
      <protection/>
    </xf>
    <xf numFmtId="176" fontId="10" fillId="0" borderId="22" xfId="94" applyNumberFormat="1" applyFont="1" applyBorder="1" applyAlignment="1">
      <alignment horizontal="right" vertical="center"/>
      <protection/>
    </xf>
    <xf numFmtId="0" fontId="0" fillId="0" borderId="17" xfId="94" applyFont="1" applyBorder="1" applyAlignment="1">
      <alignment horizontal="center" vertical="center"/>
      <protection/>
    </xf>
    <xf numFmtId="0" fontId="0" fillId="0" borderId="22" xfId="94" applyFont="1" applyBorder="1" applyAlignment="1">
      <alignment horizontal="center" vertical="center"/>
      <protection/>
    </xf>
    <xf numFmtId="0" fontId="0" fillId="0" borderId="12" xfId="94" applyFont="1" applyBorder="1" applyAlignment="1">
      <alignment horizontal="center" vertical="center"/>
      <protection/>
    </xf>
    <xf numFmtId="0" fontId="0" fillId="0" borderId="11" xfId="94" applyFont="1" applyBorder="1" applyAlignment="1">
      <alignment horizontal="center" vertical="center"/>
      <protection/>
    </xf>
    <xf numFmtId="0" fontId="10" fillId="0" borderId="25" xfId="94" applyFont="1" applyBorder="1" applyAlignment="1">
      <alignment horizontal="left" vertical="justify" wrapText="1"/>
      <protection/>
    </xf>
    <xf numFmtId="0" fontId="10" fillId="0" borderId="26" xfId="94" applyFont="1" applyBorder="1" applyAlignment="1">
      <alignment horizontal="left" vertical="justify" wrapText="1"/>
      <protection/>
    </xf>
    <xf numFmtId="0" fontId="10" fillId="0" borderId="27" xfId="94" applyFont="1" applyBorder="1" applyAlignment="1">
      <alignment horizontal="left" vertical="justify" wrapText="1"/>
      <protection/>
    </xf>
    <xf numFmtId="0" fontId="10" fillId="0" borderId="28" xfId="94" applyFont="1" applyBorder="1" applyAlignment="1">
      <alignment horizontal="left" vertical="justify" wrapText="1"/>
      <protection/>
    </xf>
    <xf numFmtId="0" fontId="7" fillId="0" borderId="22" xfId="94" applyFont="1" applyBorder="1" applyAlignment="1">
      <alignment horizontal="center" vertical="center"/>
      <protection/>
    </xf>
    <xf numFmtId="0" fontId="7" fillId="0" borderId="16" xfId="94" applyFont="1" applyBorder="1" applyAlignment="1">
      <alignment horizontal="center" vertical="center"/>
      <protection/>
    </xf>
    <xf numFmtId="176" fontId="10" fillId="0" borderId="17" xfId="94" applyNumberFormat="1" applyFont="1" applyBorder="1" applyAlignment="1">
      <alignment horizontal="right" vertical="center"/>
      <protection/>
    </xf>
    <xf numFmtId="0" fontId="19" fillId="0" borderId="31" xfId="94" applyFont="1" applyBorder="1" applyAlignment="1">
      <alignment horizontal="center" vertical="distributed" textRotation="255" wrapText="1"/>
      <protection/>
    </xf>
    <xf numFmtId="0" fontId="19" fillId="0" borderId="32" xfId="94" applyFont="1" applyBorder="1" applyAlignment="1">
      <alignment horizontal="center" vertical="distributed" textRotation="255" wrapText="1"/>
      <protection/>
    </xf>
    <xf numFmtId="0" fontId="16" fillId="0" borderId="17" xfId="94" applyFont="1" applyBorder="1" applyAlignment="1">
      <alignment horizontal="distributed" vertical="center" shrinkToFit="1"/>
      <protection/>
    </xf>
    <xf numFmtId="0" fontId="16" fillId="0" borderId="16" xfId="94" applyFont="1" applyBorder="1" applyAlignment="1">
      <alignment horizontal="distributed" vertical="center" shrinkToFit="1"/>
      <protection/>
    </xf>
    <xf numFmtId="0" fontId="16" fillId="0" borderId="31" xfId="94" applyFont="1" applyBorder="1" applyAlignment="1">
      <alignment horizontal="center" vertical="distributed" textRotation="255"/>
      <protection/>
    </xf>
    <xf numFmtId="0" fontId="16" fillId="0" borderId="32" xfId="94" applyFont="1" applyBorder="1" applyAlignment="1">
      <alignment horizontal="center" vertical="distributed" textRotation="255"/>
      <protection/>
    </xf>
    <xf numFmtId="0" fontId="14" fillId="0" borderId="31" xfId="94" applyFont="1" applyBorder="1" applyAlignment="1">
      <alignment horizontal="center" vertical="distributed" textRotation="255" wrapText="1"/>
      <protection/>
    </xf>
    <xf numFmtId="0" fontId="14" fillId="0" borderId="32" xfId="94" applyFont="1" applyBorder="1" applyAlignment="1">
      <alignment horizontal="center" vertical="distributed" textRotation="255" wrapText="1"/>
      <protection/>
    </xf>
    <xf numFmtId="0" fontId="22" fillId="0" borderId="31" xfId="94" applyFont="1" applyBorder="1" applyAlignment="1">
      <alignment horizontal="center" vertical="distributed" textRotation="255" wrapText="1"/>
      <protection/>
    </xf>
    <xf numFmtId="0" fontId="22" fillId="0" borderId="32" xfId="94" applyFont="1" applyBorder="1" applyAlignment="1">
      <alignment horizontal="center" vertical="distributed" textRotation="255" wrapText="1"/>
      <protection/>
    </xf>
    <xf numFmtId="0" fontId="7" fillId="0" borderId="25" xfId="94" applyFont="1" applyBorder="1" applyAlignment="1">
      <alignment horizontal="left" vertical="justify" wrapText="1"/>
      <protection/>
    </xf>
    <xf numFmtId="0" fontId="7" fillId="0" borderId="26" xfId="94" applyFont="1" applyBorder="1" applyAlignment="1">
      <alignment horizontal="left" vertical="justify" wrapText="1"/>
      <protection/>
    </xf>
    <xf numFmtId="0" fontId="7" fillId="0" borderId="27" xfId="94" applyFont="1" applyBorder="1" applyAlignment="1">
      <alignment horizontal="left" vertical="justify" wrapText="1"/>
      <protection/>
    </xf>
    <xf numFmtId="0" fontId="7" fillId="0" borderId="28" xfId="94" applyFont="1" applyBorder="1" applyAlignment="1">
      <alignment horizontal="left" vertical="justify" wrapText="1"/>
      <protection/>
    </xf>
    <xf numFmtId="0" fontId="19" fillId="0" borderId="31" xfId="94" applyFont="1" applyBorder="1" applyAlignment="1">
      <alignment horizontal="center" vertical="center" textRotation="255"/>
      <protection/>
    </xf>
    <xf numFmtId="0" fontId="19" fillId="0" borderId="37" xfId="94" applyFont="1" applyBorder="1" applyAlignment="1">
      <alignment horizontal="center" vertical="center" textRotation="255"/>
      <protection/>
    </xf>
    <xf numFmtId="0" fontId="19" fillId="0" borderId="32" xfId="94" applyFont="1" applyBorder="1" applyAlignment="1">
      <alignment horizontal="center" vertical="center" textRotation="255"/>
      <protection/>
    </xf>
    <xf numFmtId="0" fontId="21" fillId="0" borderId="31" xfId="94" applyFont="1" applyBorder="1" applyAlignment="1">
      <alignment horizontal="center" vertical="distributed" textRotation="255" wrapText="1"/>
      <protection/>
    </xf>
    <xf numFmtId="0" fontId="21" fillId="0" borderId="37" xfId="94" applyFont="1" applyBorder="1" applyAlignment="1">
      <alignment horizontal="center" vertical="distributed" textRotation="255" wrapText="1"/>
      <protection/>
    </xf>
    <xf numFmtId="0" fontId="21" fillId="0" borderId="32" xfId="94" applyFont="1" applyBorder="1" applyAlignment="1">
      <alignment horizontal="center" vertical="distributed" textRotation="255" wrapText="1"/>
      <protection/>
    </xf>
    <xf numFmtId="0" fontId="0" fillId="0" borderId="0" xfId="94" applyFont="1" applyAlignment="1">
      <alignment horizontal="left" vertical="center"/>
      <protection/>
    </xf>
    <xf numFmtId="176" fontId="0" fillId="0" borderId="11" xfId="94" applyNumberFormat="1" applyFont="1" applyBorder="1" applyAlignment="1">
      <alignment vertical="center"/>
      <protection/>
    </xf>
    <xf numFmtId="176" fontId="0" fillId="0" borderId="0" xfId="94" applyNumberFormat="1" applyFont="1" applyAlignment="1">
      <alignment vertical="center"/>
      <protection/>
    </xf>
    <xf numFmtId="176" fontId="0" fillId="0" borderId="15" xfId="94" applyNumberFormat="1" applyFont="1" applyBorder="1" applyAlignment="1">
      <alignment vertical="center"/>
      <protection/>
    </xf>
    <xf numFmtId="0" fontId="11" fillId="0" borderId="31" xfId="95" applyFont="1" applyBorder="1" applyAlignment="1">
      <alignment horizontal="center" vertical="center" textRotation="255"/>
      <protection/>
    </xf>
    <xf numFmtId="0" fontId="11" fillId="0" borderId="37" xfId="95" applyFont="1" applyBorder="1" applyAlignment="1">
      <alignment horizontal="center" vertical="center" textRotation="255"/>
      <protection/>
    </xf>
    <xf numFmtId="0" fontId="11" fillId="0" borderId="32" xfId="95" applyFont="1" applyBorder="1" applyAlignment="1">
      <alignment horizontal="center" vertical="center" textRotation="255"/>
      <protection/>
    </xf>
    <xf numFmtId="0" fontId="0" fillId="0" borderId="25" xfId="95" applyFont="1" applyBorder="1" applyAlignment="1">
      <alignment horizontal="left" vertical="justify"/>
      <protection/>
    </xf>
    <xf numFmtId="0" fontId="0" fillId="0" borderId="26" xfId="95" applyFont="1" applyBorder="1" applyAlignment="1">
      <alignment horizontal="left" vertical="justify"/>
      <protection/>
    </xf>
    <xf numFmtId="0" fontId="0" fillId="0" borderId="27" xfId="95" applyFont="1" applyBorder="1" applyAlignment="1">
      <alignment horizontal="left" vertical="justify"/>
      <protection/>
    </xf>
    <xf numFmtId="0" fontId="0" fillId="0" borderId="28" xfId="95" applyFont="1" applyBorder="1" applyAlignment="1">
      <alignment horizontal="left" vertical="justify"/>
      <protection/>
    </xf>
    <xf numFmtId="0" fontId="8" fillId="0" borderId="22" xfId="95" applyFont="1" applyBorder="1" applyAlignment="1">
      <alignment horizontal="center" vertical="center"/>
      <protection/>
    </xf>
    <xf numFmtId="0" fontId="8" fillId="0" borderId="16" xfId="95" applyFont="1" applyBorder="1" applyAlignment="1">
      <alignment horizontal="center" vertical="center"/>
      <protection/>
    </xf>
    <xf numFmtId="0" fontId="0" fillId="0" borderId="33" xfId="95" applyFont="1" applyBorder="1" applyAlignment="1">
      <alignment horizontal="center" vertical="center"/>
      <protection/>
    </xf>
    <xf numFmtId="0" fontId="0" fillId="0" borderId="29" xfId="95" applyFont="1" applyBorder="1" applyAlignment="1">
      <alignment horizontal="center" vertical="center"/>
      <protection/>
    </xf>
    <xf numFmtId="0" fontId="11" fillId="0" borderId="22" xfId="95" applyFont="1" applyBorder="1" applyAlignment="1">
      <alignment horizontal="center" vertical="center"/>
      <protection/>
    </xf>
    <xf numFmtId="0" fontId="11" fillId="0" borderId="16" xfId="95" applyFont="1" applyBorder="1" applyAlignment="1">
      <alignment horizontal="center" vertical="center"/>
      <protection/>
    </xf>
    <xf numFmtId="0" fontId="0" fillId="0" borderId="30" xfId="95" applyFont="1" applyBorder="1" applyAlignment="1">
      <alignment horizontal="center" vertical="center"/>
      <protection/>
    </xf>
    <xf numFmtId="0" fontId="0" fillId="0" borderId="14" xfId="95" applyFont="1" applyBorder="1" applyAlignment="1">
      <alignment horizontal="center" vertical="center"/>
      <protection/>
    </xf>
    <xf numFmtId="0" fontId="11" fillId="0" borderId="20" xfId="95" applyFont="1" applyFill="1" applyBorder="1" applyAlignment="1">
      <alignment horizontal="center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61" xfId="90"/>
    <cellStyle name="標準_⑦６１～６８ページ" xfId="91"/>
    <cellStyle name="標準_⑧６９～７７ページ" xfId="92"/>
    <cellStyle name="標準_⑨７８～８６ページ" xfId="93"/>
    <cellStyle name="標準_資料郵送分データ" xfId="94"/>
    <cellStyle name="標準_成田空港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05"/>
          <c:w val="0.981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'P72'!$N$3</c:f>
              <c:strCache>
                <c:ptCount val="1"/>
                <c:pt idx="0">
                  <c:v>日本人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'P72'!$L$4:$L$11</c:f>
            </c:strRef>
          </c:cat>
          <c:val>
            <c:numRef>
              <c:f>'P72'!$N$4:$N$11</c:f>
            </c:numRef>
          </c:val>
        </c:ser>
        <c:ser>
          <c:idx val="1"/>
          <c:order val="1"/>
          <c:tx>
            <c:strRef>
              <c:f>'P72'!$O$3</c:f>
              <c:strCache>
                <c:ptCount val="1"/>
                <c:pt idx="0">
                  <c:v>外国人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'P72'!$L$4:$L$11</c:f>
            </c:strRef>
          </c:cat>
          <c:val>
            <c:numRef>
              <c:f>'P72'!$O$4:$O$11</c:f>
            </c:numRef>
          </c:val>
        </c:ser>
        <c:ser>
          <c:idx val="2"/>
          <c:order val="2"/>
          <c:tx>
            <c:strRef>
              <c:f>'P72'!$P$3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'P72'!$L$4:$L$11</c:f>
            </c:strRef>
          </c:cat>
          <c:val>
            <c:numRef>
              <c:f>'P72'!$P$4:$P$11</c:f>
            </c:numRef>
          </c:val>
        </c:ser>
        <c:overlap val="100"/>
        <c:gapWidth val="70"/>
        <c:axId val="50694157"/>
        <c:axId val="53594230"/>
      </c:bar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単位：百万人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"/>
          <c:w val="0.1222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983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'P72'!$N$22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'P72'!$L$23:$L$30</c:f>
            </c:strRef>
          </c:cat>
          <c:val>
            <c:numRef>
              <c:f>'P72'!$N$23:$N$30</c:f>
            </c:numRef>
          </c:val>
        </c:ser>
        <c:ser>
          <c:idx val="1"/>
          <c:order val="1"/>
          <c:tx>
            <c:strRef>
              <c:f>'P72'!$O$22</c:f>
              <c:strCache>
                <c:ptCount val="1"/>
                <c:pt idx="0">
                  <c:v>貨物便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'P72'!$L$23:$L$30</c:f>
            </c:strRef>
          </c:cat>
          <c:val>
            <c:numRef>
              <c:f>'P72'!$O$23:$O$30</c:f>
            </c:numRef>
          </c:val>
        </c:ser>
        <c:ser>
          <c:idx val="2"/>
          <c:order val="2"/>
          <c:tx>
            <c:strRef>
              <c:f>'P72'!$P$22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'P72'!$L$23:$L$30</c:f>
            </c:strRef>
          </c:cat>
          <c:val>
            <c:numRef>
              <c:f>'P72'!$P$23:$P$30</c:f>
            </c:numRef>
          </c:val>
        </c:ser>
        <c:overlap val="100"/>
        <c:gapWidth val="70"/>
        <c:axId val="12586023"/>
        <c:axId val="46165344"/>
      </c:bar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（単位：千回）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58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021"/>
          <c:w val="0.09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9</xdr:col>
      <xdr:colOff>847725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95275"/>
        <a:ext cx="70199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47625</xdr:rowOff>
    </xdr:from>
    <xdr:to>
      <xdr:col>9</xdr:col>
      <xdr:colOff>847725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525" y="5400675"/>
        <a:ext cx="70104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30</xdr:row>
      <xdr:rowOff>57150</xdr:rowOff>
    </xdr:from>
    <xdr:to>
      <xdr:col>12</xdr:col>
      <xdr:colOff>0</xdr:colOff>
      <xdr:row>30</xdr:row>
      <xdr:rowOff>200025</xdr:rowOff>
    </xdr:to>
    <xdr:sp>
      <xdr:nvSpPr>
        <xdr:cNvPr id="1" name="AutoShape 11"/>
        <xdr:cNvSpPr>
          <a:spLocks/>
        </xdr:cNvSpPr>
      </xdr:nvSpPr>
      <xdr:spPr>
        <a:xfrm rot="16200000">
          <a:off x="1733550" y="7677150"/>
          <a:ext cx="1905000" cy="14287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19050</xdr:rowOff>
    </xdr:from>
    <xdr:to>
      <xdr:col>8</xdr:col>
      <xdr:colOff>161925</xdr:colOff>
      <xdr:row>5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553075" y="914400"/>
          <a:ext cx="4762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19050</xdr:rowOff>
    </xdr:from>
    <xdr:to>
      <xdr:col>8</xdr:col>
      <xdr:colOff>695325</xdr:colOff>
      <xdr:row>5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6086475" y="914400"/>
          <a:ext cx="476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3" customWidth="1"/>
    <col min="6" max="6" width="13.75390625" style="143" customWidth="1"/>
    <col min="7" max="7" width="36.00390625" style="145" bestFit="1" customWidth="1"/>
    <col min="8" max="16384" width="9.00390625" style="143" customWidth="1"/>
  </cols>
  <sheetData>
    <row r="1" ht="34.5" customHeight="1">
      <c r="G1" s="147"/>
    </row>
    <row r="2" ht="20.25" customHeight="1">
      <c r="G2" s="148"/>
    </row>
    <row r="3" ht="34.5" customHeight="1">
      <c r="G3" s="147"/>
    </row>
    <row r="4" ht="20.25" customHeight="1">
      <c r="G4" s="148"/>
    </row>
    <row r="5" ht="34.5" customHeight="1">
      <c r="G5" s="147"/>
    </row>
    <row r="6" ht="20.25" customHeight="1">
      <c r="G6" s="148"/>
    </row>
    <row r="7" ht="34.5" customHeight="1">
      <c r="G7" s="147"/>
    </row>
    <row r="8" ht="20.25" customHeight="1">
      <c r="G8" s="148"/>
    </row>
    <row r="9" spans="1:7" ht="34.5" customHeight="1">
      <c r="A9" s="149" t="s">
        <v>161</v>
      </c>
      <c r="B9" s="149"/>
      <c r="C9" s="149"/>
      <c r="D9" s="149"/>
      <c r="E9" s="149"/>
      <c r="F9" s="146"/>
      <c r="G9" s="147"/>
    </row>
    <row r="10" spans="1:7" ht="20.25" customHeight="1">
      <c r="A10" s="150"/>
      <c r="B10" s="150"/>
      <c r="C10" s="150"/>
      <c r="D10" s="150"/>
      <c r="E10" s="150"/>
      <c r="F10" s="146"/>
      <c r="G10" s="148"/>
    </row>
    <row r="11" spans="1:7" ht="34.5" customHeight="1">
      <c r="A11" s="150"/>
      <c r="B11" s="150"/>
      <c r="C11" s="150"/>
      <c r="D11" s="150"/>
      <c r="E11" s="150"/>
      <c r="F11" s="146"/>
      <c r="G11" s="147"/>
    </row>
    <row r="12" spans="1:7" ht="20.25" customHeight="1">
      <c r="A12" s="151"/>
      <c r="B12" s="151"/>
      <c r="C12" s="151"/>
      <c r="D12" s="151"/>
      <c r="E12" s="151"/>
      <c r="F12" s="146"/>
      <c r="G12" s="148"/>
    </row>
    <row r="13" ht="34.5" customHeight="1">
      <c r="G13" s="144" t="s">
        <v>160</v>
      </c>
    </row>
    <row r="14" ht="20.25" customHeight="1">
      <c r="G14" s="148"/>
    </row>
    <row r="15" ht="34.5" customHeight="1">
      <c r="G15" s="147"/>
    </row>
    <row r="16" ht="20.25" customHeight="1">
      <c r="G16" s="148"/>
    </row>
    <row r="17" ht="34.5" customHeight="1">
      <c r="G17" s="147"/>
    </row>
    <row r="18" ht="20.25" customHeight="1">
      <c r="G18" s="148"/>
    </row>
    <row r="19" ht="34.5" customHeight="1">
      <c r="G19" s="147"/>
    </row>
    <row r="20" ht="20.25" customHeight="1">
      <c r="G20" s="148"/>
    </row>
    <row r="21" ht="34.5" customHeight="1">
      <c r="G21" s="147"/>
    </row>
    <row r="22" ht="20.25" customHeight="1">
      <c r="G22" s="148"/>
    </row>
    <row r="23" ht="34.5" customHeight="1">
      <c r="G23" s="147"/>
    </row>
    <row r="24" ht="20.25" customHeight="1">
      <c r="G24" s="148"/>
    </row>
    <row r="25" ht="34.5" customHeight="1">
      <c r="G25" s="147"/>
    </row>
    <row r="26" ht="20.25" customHeight="1">
      <c r="G26" s="148"/>
    </row>
    <row r="27" ht="34.5" customHeight="1">
      <c r="G27" s="147"/>
    </row>
    <row r="28" ht="20.25" customHeight="1">
      <c r="G28" s="148"/>
    </row>
    <row r="29" ht="34.5" customHeight="1">
      <c r="G29" s="147"/>
    </row>
    <row r="30" ht="28.5" customHeight="1">
      <c r="G30" s="148"/>
    </row>
    <row r="31" ht="28.5" customHeight="1">
      <c r="G31" s="148"/>
    </row>
    <row r="32" ht="28.5" customHeight="1">
      <c r="G32" s="148"/>
    </row>
    <row r="33" ht="28.5" customHeight="1">
      <c r="G33" s="148"/>
    </row>
    <row r="34" ht="28.5" customHeight="1">
      <c r="G34" s="148"/>
    </row>
    <row r="35" ht="28.5" customHeight="1">
      <c r="G35" s="148"/>
    </row>
    <row r="36" ht="28.5" customHeight="1">
      <c r="G36" s="148"/>
    </row>
    <row r="37" ht="28.5" customHeight="1">
      <c r="G37" s="148"/>
    </row>
    <row r="38" ht="28.5" customHeight="1">
      <c r="G38" s="148"/>
    </row>
    <row r="39" ht="28.5" customHeight="1">
      <c r="G39" s="148"/>
    </row>
    <row r="40" ht="28.5" customHeight="1">
      <c r="G40" s="148"/>
    </row>
    <row r="41" ht="28.5" customHeight="1">
      <c r="G41" s="148"/>
    </row>
    <row r="42" ht="28.5" customHeight="1">
      <c r="G42" s="148"/>
    </row>
    <row r="43" ht="28.5" customHeight="1">
      <c r="G43" s="148"/>
    </row>
    <row r="44" ht="28.5" customHeight="1">
      <c r="G44" s="148"/>
    </row>
    <row r="45" ht="28.5" customHeight="1">
      <c r="G45" s="148"/>
    </row>
    <row r="46" ht="28.5" customHeight="1">
      <c r="G46" s="148"/>
    </row>
    <row r="47" ht="28.5" customHeight="1">
      <c r="G47" s="148"/>
    </row>
    <row r="48" ht="28.5" customHeight="1">
      <c r="G48" s="148"/>
    </row>
    <row r="49" ht="28.5" customHeight="1">
      <c r="G49" s="148"/>
    </row>
    <row r="50" ht="28.5" customHeight="1">
      <c r="G50" s="148"/>
    </row>
    <row r="51" ht="28.5" customHeight="1">
      <c r="G51" s="148"/>
    </row>
    <row r="52" ht="28.5" customHeight="1">
      <c r="G52" s="148"/>
    </row>
    <row r="53" ht="28.5" customHeight="1">
      <c r="G53" s="148"/>
    </row>
    <row r="54" ht="28.5" customHeight="1">
      <c r="G54" s="148"/>
    </row>
    <row r="55" ht="28.5" customHeight="1">
      <c r="G55" s="148"/>
    </row>
    <row r="56" ht="28.5" customHeight="1">
      <c r="G56" s="148"/>
    </row>
    <row r="57" ht="28.5" customHeight="1">
      <c r="G57" s="148"/>
    </row>
    <row r="58" ht="28.5" customHeight="1">
      <c r="G58" s="148"/>
    </row>
    <row r="59" ht="28.5" customHeight="1">
      <c r="G59" s="148"/>
    </row>
    <row r="60" ht="28.5" customHeight="1">
      <c r="G60" s="148"/>
    </row>
    <row r="61" ht="28.5" customHeight="1">
      <c r="G61" s="148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9" width="9.00390625" style="2" customWidth="1"/>
    <col min="10" max="10" width="11.25390625" style="2" customWidth="1"/>
    <col min="11" max="11" width="2.25390625" style="0" customWidth="1"/>
    <col min="12" max="16" width="0" style="2" hidden="1" customWidth="1"/>
    <col min="17" max="17" width="10.875" style="2" hidden="1" customWidth="1"/>
    <col min="18" max="18" width="11.25390625" style="2" hidden="1" customWidth="1"/>
    <col min="19" max="20" width="10.125" style="2" hidden="1" customWidth="1"/>
    <col min="21" max="16384" width="9.00390625" style="2" customWidth="1"/>
  </cols>
  <sheetData>
    <row r="1" spans="1:12" ht="24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L1" s="2" t="s">
        <v>6</v>
      </c>
    </row>
    <row r="2" spans="13:20" ht="19.5" customHeight="1">
      <c r="M2" s="3" t="s">
        <v>7</v>
      </c>
      <c r="N2" s="3"/>
      <c r="O2" s="3"/>
      <c r="P2" s="3"/>
      <c r="Q2" s="4" t="s">
        <v>8</v>
      </c>
      <c r="R2" s="5"/>
      <c r="S2" s="5"/>
      <c r="T2" s="5"/>
    </row>
    <row r="3" spans="12:20" ht="19.5" customHeight="1">
      <c r="L3" s="6"/>
      <c r="M3" s="7" t="s">
        <v>9</v>
      </c>
      <c r="N3" s="6" t="s">
        <v>0</v>
      </c>
      <c r="O3" s="6" t="s">
        <v>1</v>
      </c>
      <c r="P3" s="6" t="s">
        <v>2</v>
      </c>
      <c r="Q3" s="8" t="s">
        <v>10</v>
      </c>
      <c r="R3" s="9" t="s">
        <v>11</v>
      </c>
      <c r="S3" s="9" t="s">
        <v>12</v>
      </c>
      <c r="T3" s="9" t="s">
        <v>13</v>
      </c>
    </row>
    <row r="4" spans="12:20" ht="19.5" customHeight="1">
      <c r="L4" s="51" t="s">
        <v>125</v>
      </c>
      <c r="M4" s="6">
        <f aca="true" t="shared" si="0" ref="M4:M10">ROUND(Q4/1000,0)/1000</f>
        <v>6.638</v>
      </c>
      <c r="N4" s="6">
        <f aca="true" t="shared" si="1" ref="N4:N10">ROUND(R4/1000,0)/1000</f>
        <v>3.921</v>
      </c>
      <c r="O4" s="6">
        <f aca="true" t="shared" si="2" ref="O4:O10">ROUND(S4/1000,0)/1000</f>
        <v>1.357</v>
      </c>
      <c r="P4" s="6">
        <f aca="true" t="shared" si="3" ref="P4:P10">ROUND(T4/1000,0)/1000</f>
        <v>1.361</v>
      </c>
      <c r="Q4" s="10">
        <v>6638258</v>
      </c>
      <c r="R4" s="11">
        <v>3920975</v>
      </c>
      <c r="S4" s="11">
        <v>1356671</v>
      </c>
      <c r="T4" s="11">
        <v>1360612</v>
      </c>
    </row>
    <row r="5" spans="12:20" ht="19.5" customHeight="1">
      <c r="L5" s="10" t="s">
        <v>141</v>
      </c>
      <c r="M5" s="6">
        <f t="shared" si="0"/>
        <v>25.776</v>
      </c>
      <c r="N5" s="6">
        <f t="shared" si="1"/>
        <v>17.392</v>
      </c>
      <c r="O5" s="6">
        <f t="shared" si="2"/>
        <v>4.604</v>
      </c>
      <c r="P5" s="6">
        <f t="shared" si="3"/>
        <v>3.779</v>
      </c>
      <c r="Q5" s="10">
        <v>25775895</v>
      </c>
      <c r="R5" s="11">
        <v>17392270</v>
      </c>
      <c r="S5" s="11">
        <v>4604157</v>
      </c>
      <c r="T5" s="11">
        <v>3779468</v>
      </c>
    </row>
    <row r="6" spans="12:20" ht="19.5" customHeight="1">
      <c r="L6" s="10">
        <v>12</v>
      </c>
      <c r="M6" s="6">
        <f t="shared" si="0"/>
        <v>29.459</v>
      </c>
      <c r="N6" s="6">
        <f t="shared" si="1"/>
        <v>18.391</v>
      </c>
      <c r="O6" s="6">
        <f t="shared" si="2"/>
        <v>5.982</v>
      </c>
      <c r="P6" s="6">
        <f t="shared" si="3"/>
        <v>5.086</v>
      </c>
      <c r="Q6" s="10">
        <v>29458632</v>
      </c>
      <c r="R6" s="11">
        <v>18390623</v>
      </c>
      <c r="S6" s="11">
        <v>5982469</v>
      </c>
      <c r="T6" s="11">
        <v>5085540</v>
      </c>
    </row>
    <row r="7" spans="12:20" ht="19.5" customHeight="1">
      <c r="L7" s="10">
        <v>17</v>
      </c>
      <c r="M7" s="6">
        <f t="shared" si="0"/>
        <v>33.563</v>
      </c>
      <c r="N7" s="6">
        <f t="shared" si="1"/>
        <v>19.045</v>
      </c>
      <c r="O7" s="6">
        <f t="shared" si="2"/>
        <v>8.066</v>
      </c>
      <c r="P7" s="6">
        <f t="shared" si="3"/>
        <v>6.452</v>
      </c>
      <c r="Q7" s="10">
        <v>33563088</v>
      </c>
      <c r="R7" s="11">
        <v>19045443</v>
      </c>
      <c r="S7" s="11">
        <v>8066003</v>
      </c>
      <c r="T7" s="11">
        <v>6451642</v>
      </c>
    </row>
    <row r="8" spans="12:20" ht="19.5" customHeight="1">
      <c r="L8" s="10">
        <v>18</v>
      </c>
      <c r="M8" s="6">
        <f t="shared" si="0"/>
        <v>34.185</v>
      </c>
      <c r="N8" s="6">
        <f t="shared" si="1"/>
        <v>19.308</v>
      </c>
      <c r="O8" s="6">
        <f t="shared" si="2"/>
        <v>8.501</v>
      </c>
      <c r="P8" s="6">
        <f t="shared" si="3"/>
        <v>6.376</v>
      </c>
      <c r="Q8" s="10">
        <v>34185230</v>
      </c>
      <c r="R8" s="11">
        <v>19308030</v>
      </c>
      <c r="S8" s="11">
        <v>8501470</v>
      </c>
      <c r="T8" s="11">
        <v>6375730</v>
      </c>
    </row>
    <row r="9" spans="12:20" ht="19.5" customHeight="1">
      <c r="L9" s="10">
        <v>19</v>
      </c>
      <c r="M9" s="6">
        <f t="shared" si="0"/>
        <v>34.163</v>
      </c>
      <c r="N9" s="6">
        <f t="shared" si="1"/>
        <v>18.783</v>
      </c>
      <c r="O9" s="6">
        <f t="shared" si="2"/>
        <v>9.28</v>
      </c>
      <c r="P9" s="6">
        <f t="shared" si="3"/>
        <v>6.1</v>
      </c>
      <c r="Q9" s="10">
        <v>34163302</v>
      </c>
      <c r="R9" s="11">
        <v>18783355</v>
      </c>
      <c r="S9" s="11">
        <v>9280159</v>
      </c>
      <c r="T9" s="11">
        <v>6099788</v>
      </c>
    </row>
    <row r="10" spans="12:20" ht="19.5" customHeight="1">
      <c r="L10" s="10">
        <v>20</v>
      </c>
      <c r="M10" s="6">
        <f t="shared" si="0"/>
        <v>31.514</v>
      </c>
      <c r="N10" s="6">
        <f t="shared" si="1"/>
        <v>17.019</v>
      </c>
      <c r="O10" s="6">
        <f t="shared" si="2"/>
        <v>8.546</v>
      </c>
      <c r="P10" s="6">
        <f t="shared" si="3"/>
        <v>5.949</v>
      </c>
      <c r="Q10" s="10">
        <v>31514468</v>
      </c>
      <c r="R10" s="11">
        <v>17018917</v>
      </c>
      <c r="S10" s="11">
        <v>8546107</v>
      </c>
      <c r="T10" s="11">
        <v>5949444</v>
      </c>
    </row>
    <row r="11" spans="12:20" ht="19.5" customHeight="1">
      <c r="L11" s="10">
        <v>21</v>
      </c>
      <c r="M11" s="6">
        <f>ROUND(Q11/1000,0)/1000</f>
        <v>31.519</v>
      </c>
      <c r="N11" s="6">
        <f>ROUND(R11/1000,0)/1000</f>
        <v>16.696</v>
      </c>
      <c r="O11" s="6">
        <f>ROUND(S11/1000,0)/1000</f>
        <v>8.244</v>
      </c>
      <c r="P11" s="6">
        <f>ROUND(T11/1000,0)/1000</f>
        <v>6.579</v>
      </c>
      <c r="Q11" s="10">
        <v>31518506</v>
      </c>
      <c r="R11" s="11">
        <v>16695589</v>
      </c>
      <c r="S11" s="11">
        <v>8243729</v>
      </c>
      <c r="T11" s="11">
        <v>6579188</v>
      </c>
    </row>
    <row r="12" ht="19.5" customHeight="1">
      <c r="L12" s="2" t="s">
        <v>143</v>
      </c>
    </row>
    <row r="21" spans="1:20" ht="27">
      <c r="A21" s="1" t="s">
        <v>162</v>
      </c>
      <c r="B21" s="1"/>
      <c r="C21" s="1"/>
      <c r="D21" s="1"/>
      <c r="E21" s="1"/>
      <c r="F21" s="1"/>
      <c r="G21" s="1"/>
      <c r="H21" s="1"/>
      <c r="I21" s="1"/>
      <c r="J21" s="1"/>
      <c r="M21" s="3" t="s">
        <v>14</v>
      </c>
      <c r="N21" s="3"/>
      <c r="O21" s="3"/>
      <c r="P21" s="3"/>
      <c r="Q21" s="4" t="s">
        <v>15</v>
      </c>
      <c r="R21" s="5"/>
      <c r="S21" s="5"/>
      <c r="T21" s="5"/>
    </row>
    <row r="22" spans="12:20" ht="19.5" customHeight="1">
      <c r="L22" s="10"/>
      <c r="M22" s="6" t="s">
        <v>9</v>
      </c>
      <c r="N22" s="7" t="s">
        <v>16</v>
      </c>
      <c r="O22" s="7" t="s">
        <v>17</v>
      </c>
      <c r="P22" s="7" t="s">
        <v>18</v>
      </c>
      <c r="Q22" s="10" t="s">
        <v>9</v>
      </c>
      <c r="R22" s="12" t="s">
        <v>16</v>
      </c>
      <c r="S22" s="12" t="s">
        <v>17</v>
      </c>
      <c r="T22" s="12" t="s">
        <v>18</v>
      </c>
    </row>
    <row r="23" spans="12:20" ht="13.5">
      <c r="L23" s="51" t="s">
        <v>125</v>
      </c>
      <c r="M23" s="6">
        <f>Q23/1000</f>
        <v>47.924</v>
      </c>
      <c r="N23" s="6">
        <f>R23/1000</f>
        <v>37.923</v>
      </c>
      <c r="O23" s="6">
        <f>S23/1000</f>
        <v>9.029</v>
      </c>
      <c r="P23" s="6">
        <f>T23/1000</f>
        <v>0.972</v>
      </c>
      <c r="Q23" s="10">
        <v>47924</v>
      </c>
      <c r="R23" s="11">
        <v>37923</v>
      </c>
      <c r="S23" s="11">
        <v>9029</v>
      </c>
      <c r="T23" s="11">
        <v>972</v>
      </c>
    </row>
    <row r="24" spans="12:20" ht="19.5" customHeight="1">
      <c r="L24" s="10" t="s">
        <v>141</v>
      </c>
      <c r="M24" s="6">
        <f aca="true" t="shared" si="4" ref="M24:M29">Q24/1000</f>
        <v>118.995</v>
      </c>
      <c r="N24" s="6">
        <f aca="true" t="shared" si="5" ref="N24:N29">R24/1000</f>
        <v>99.605</v>
      </c>
      <c r="O24" s="6">
        <f aca="true" t="shared" si="6" ref="O24:O29">S24/1000</f>
        <v>17.28</v>
      </c>
      <c r="P24" s="6">
        <f aca="true" t="shared" si="7" ref="P24:P29">T24/1000</f>
        <v>2.11</v>
      </c>
      <c r="Q24" s="10">
        <v>118995</v>
      </c>
      <c r="R24" s="11">
        <v>99605</v>
      </c>
      <c r="S24" s="11">
        <v>17280</v>
      </c>
      <c r="T24" s="11">
        <v>2110</v>
      </c>
    </row>
    <row r="25" spans="12:20" ht="19.5" customHeight="1">
      <c r="L25" s="10">
        <v>12</v>
      </c>
      <c r="M25" s="6">
        <f t="shared" si="4"/>
        <v>127.98</v>
      </c>
      <c r="N25" s="6">
        <f t="shared" si="5"/>
        <v>106.638</v>
      </c>
      <c r="O25" s="6">
        <f t="shared" si="6"/>
        <v>19.926</v>
      </c>
      <c r="P25" s="6">
        <f t="shared" si="7"/>
        <v>1.416</v>
      </c>
      <c r="Q25" s="10">
        <v>127980</v>
      </c>
      <c r="R25" s="11">
        <v>106638</v>
      </c>
      <c r="S25" s="11">
        <v>19926</v>
      </c>
      <c r="T25" s="11">
        <v>1416</v>
      </c>
    </row>
    <row r="26" spans="12:20" ht="19.5" customHeight="1">
      <c r="L26" s="10">
        <v>17</v>
      </c>
      <c r="M26" s="6">
        <f t="shared" si="4"/>
        <v>175.296</v>
      </c>
      <c r="N26" s="6">
        <f t="shared" si="5"/>
        <v>145.928</v>
      </c>
      <c r="O26" s="6">
        <f t="shared" si="6"/>
        <v>26.703</v>
      </c>
      <c r="P26" s="6">
        <f t="shared" si="7"/>
        <v>2.665</v>
      </c>
      <c r="Q26" s="10">
        <v>175296</v>
      </c>
      <c r="R26" s="11">
        <v>145928</v>
      </c>
      <c r="S26" s="11">
        <v>26703</v>
      </c>
      <c r="T26" s="11">
        <v>2665</v>
      </c>
    </row>
    <row r="27" spans="12:20" ht="19.5" customHeight="1">
      <c r="L27" s="10">
        <v>18</v>
      </c>
      <c r="M27" s="6">
        <f t="shared" si="4"/>
        <v>177.474</v>
      </c>
      <c r="N27" s="6">
        <f t="shared" si="5"/>
        <v>147.781</v>
      </c>
      <c r="O27" s="6">
        <f t="shared" si="6"/>
        <v>27.327</v>
      </c>
      <c r="P27" s="6">
        <f t="shared" si="7"/>
        <v>2.366</v>
      </c>
      <c r="Q27" s="10">
        <v>177474</v>
      </c>
      <c r="R27" s="11">
        <v>147781</v>
      </c>
      <c r="S27" s="11">
        <v>27327</v>
      </c>
      <c r="T27" s="11">
        <v>2366</v>
      </c>
    </row>
    <row r="28" spans="12:20" ht="19.5" customHeight="1">
      <c r="L28" s="10">
        <v>19</v>
      </c>
      <c r="M28" s="6">
        <f t="shared" si="4"/>
        <v>180.781</v>
      </c>
      <c r="N28" s="6">
        <f t="shared" si="5"/>
        <v>151.576</v>
      </c>
      <c r="O28" s="6">
        <f t="shared" si="6"/>
        <v>26.864</v>
      </c>
      <c r="P28" s="6">
        <f t="shared" si="7"/>
        <v>2.341</v>
      </c>
      <c r="Q28" s="10">
        <v>180781</v>
      </c>
      <c r="R28" s="11">
        <v>151576</v>
      </c>
      <c r="S28" s="11">
        <v>26864</v>
      </c>
      <c r="T28" s="11">
        <v>2341</v>
      </c>
    </row>
    <row r="29" spans="12:20" ht="19.5" customHeight="1">
      <c r="L29" s="10">
        <v>20</v>
      </c>
      <c r="M29" s="6">
        <f t="shared" si="4"/>
        <v>177.686</v>
      </c>
      <c r="N29" s="6">
        <f t="shared" si="5"/>
        <v>150.824</v>
      </c>
      <c r="O29" s="6">
        <f t="shared" si="6"/>
        <v>24.639</v>
      </c>
      <c r="P29" s="6">
        <f t="shared" si="7"/>
        <v>2.223</v>
      </c>
      <c r="Q29" s="64">
        <v>177686</v>
      </c>
      <c r="R29" s="65">
        <v>150824</v>
      </c>
      <c r="S29" s="65">
        <v>24639</v>
      </c>
      <c r="T29" s="65">
        <v>2223</v>
      </c>
    </row>
    <row r="30" spans="12:20" ht="19.5" customHeight="1">
      <c r="L30" s="10">
        <v>21</v>
      </c>
      <c r="M30" s="6">
        <f>Q30/1000</f>
        <v>171.788</v>
      </c>
      <c r="N30" s="6">
        <f>R30/1000</f>
        <v>147.991</v>
      </c>
      <c r="O30" s="6">
        <f>S30/1000</f>
        <v>21.816</v>
      </c>
      <c r="P30" s="6">
        <f>T30/1000</f>
        <v>1.981</v>
      </c>
      <c r="Q30" s="10">
        <v>171788</v>
      </c>
      <c r="R30" s="11">
        <v>147991</v>
      </c>
      <c r="S30" s="11">
        <v>21816</v>
      </c>
      <c r="T30" s="11">
        <v>1981</v>
      </c>
    </row>
    <row r="31" ht="19.5" customHeight="1">
      <c r="L31" s="2" t="s">
        <v>143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1">
      <selection activeCell="A1" sqref="A1:X1"/>
    </sheetView>
  </sheetViews>
  <sheetFormatPr defaultColWidth="9.00390625" defaultRowHeight="13.5"/>
  <cols>
    <col min="1" max="1" width="7.125" style="16" bestFit="1" customWidth="1"/>
    <col min="2" max="2" width="3.625" style="16" customWidth="1"/>
    <col min="3" max="3" width="3.375" style="16" customWidth="1"/>
    <col min="4" max="4" width="5.625" style="16" customWidth="1"/>
    <col min="5" max="5" width="2.625" style="16" customWidth="1"/>
    <col min="6" max="6" width="3.625" style="16" customWidth="1"/>
    <col min="7" max="7" width="4.625" style="16" customWidth="1"/>
    <col min="8" max="8" width="1.625" style="16" customWidth="1"/>
    <col min="9" max="9" width="5.625" style="16" customWidth="1"/>
    <col min="10" max="10" width="1.625" style="16" customWidth="1"/>
    <col min="11" max="11" width="4.625" style="16" customWidth="1"/>
    <col min="12" max="12" width="3.625" style="16" customWidth="1"/>
    <col min="13" max="13" width="2.625" style="16" customWidth="1"/>
    <col min="14" max="15" width="5.625" style="16" customWidth="1"/>
    <col min="16" max="16" width="2.625" style="16" customWidth="1"/>
    <col min="17" max="17" width="3.625" style="16" customWidth="1"/>
    <col min="18" max="18" width="4.625" style="16" customWidth="1"/>
    <col min="19" max="19" width="1.625" style="16" customWidth="1"/>
    <col min="20" max="20" width="5.625" style="16" customWidth="1"/>
    <col min="21" max="21" width="1.625" style="16" customWidth="1"/>
    <col min="22" max="22" width="4.625" style="16" customWidth="1"/>
    <col min="23" max="23" width="3.625" style="16" customWidth="1"/>
    <col min="24" max="24" width="2.625" style="16" customWidth="1"/>
    <col min="25" max="40" width="8.75390625" style="16" customWidth="1"/>
    <col min="41" max="16384" width="9.00390625" style="16" customWidth="1"/>
  </cols>
  <sheetData>
    <row r="1" spans="1:37" ht="24" customHeight="1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3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9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56"/>
      <c r="U3" s="56"/>
      <c r="V3" s="56"/>
      <c r="W3" s="56"/>
      <c r="X3" s="56" t="s">
        <v>144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21.75" customHeight="1">
      <c r="A4" s="216" t="s">
        <v>106</v>
      </c>
      <c r="B4" s="223" t="s">
        <v>19</v>
      </c>
      <c r="C4" s="223"/>
      <c r="D4" s="189" t="s">
        <v>20</v>
      </c>
      <c r="E4" s="190"/>
      <c r="F4" s="190"/>
      <c r="G4" s="190"/>
      <c r="H4" s="191"/>
      <c r="I4" s="207" t="s">
        <v>21</v>
      </c>
      <c r="J4" s="189" t="s">
        <v>22</v>
      </c>
      <c r="K4" s="190"/>
      <c r="L4" s="190"/>
      <c r="M4" s="213"/>
      <c r="N4" s="194" t="s">
        <v>23</v>
      </c>
      <c r="O4" s="221" t="s">
        <v>24</v>
      </c>
      <c r="P4" s="189" t="s">
        <v>25</v>
      </c>
      <c r="Q4" s="190"/>
      <c r="R4" s="190"/>
      <c r="S4" s="191"/>
      <c r="T4" s="189" t="s">
        <v>26</v>
      </c>
      <c r="U4" s="190"/>
      <c r="V4" s="191"/>
      <c r="W4" s="194" t="s">
        <v>27</v>
      </c>
      <c r="X4" s="19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21.75" customHeight="1">
      <c r="A5" s="217"/>
      <c r="B5" s="224"/>
      <c r="C5" s="224"/>
      <c r="D5" s="206" t="s">
        <v>28</v>
      </c>
      <c r="E5" s="206" t="s">
        <v>29</v>
      </c>
      <c r="F5" s="206"/>
      <c r="G5" s="211" t="s">
        <v>30</v>
      </c>
      <c r="H5" s="201"/>
      <c r="I5" s="208"/>
      <c r="J5" s="210" t="s">
        <v>28</v>
      </c>
      <c r="K5" s="210"/>
      <c r="L5" s="225" t="s">
        <v>29</v>
      </c>
      <c r="M5" s="226"/>
      <c r="N5" s="220"/>
      <c r="O5" s="222"/>
      <c r="P5" s="200" t="s">
        <v>31</v>
      </c>
      <c r="Q5" s="201"/>
      <c r="R5" s="200" t="s">
        <v>32</v>
      </c>
      <c r="S5" s="201"/>
      <c r="T5" s="192" t="s">
        <v>33</v>
      </c>
      <c r="U5" s="211" t="s">
        <v>145</v>
      </c>
      <c r="V5" s="201"/>
      <c r="W5" s="196"/>
      <c r="X5" s="197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40" ht="21.75" customHeight="1">
      <c r="A6" s="218"/>
      <c r="B6" s="224"/>
      <c r="C6" s="224"/>
      <c r="D6" s="206"/>
      <c r="E6" s="206"/>
      <c r="F6" s="206"/>
      <c r="G6" s="212"/>
      <c r="H6" s="203"/>
      <c r="I6" s="209"/>
      <c r="J6" s="206"/>
      <c r="K6" s="206"/>
      <c r="L6" s="202"/>
      <c r="M6" s="203"/>
      <c r="N6" s="212"/>
      <c r="O6" s="193"/>
      <c r="P6" s="202"/>
      <c r="Q6" s="203"/>
      <c r="R6" s="202"/>
      <c r="S6" s="203"/>
      <c r="T6" s="193"/>
      <c r="U6" s="219"/>
      <c r="V6" s="203"/>
      <c r="W6" s="198"/>
      <c r="X6" s="199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39" ht="21" customHeight="1">
      <c r="A7" s="18" t="s">
        <v>105</v>
      </c>
      <c r="B7" s="214">
        <f aca="true" t="shared" si="0" ref="B7:B14">SUM(D7:W7)</f>
        <v>21651</v>
      </c>
      <c r="C7" s="215"/>
      <c r="D7" s="68">
        <v>451</v>
      </c>
      <c r="E7" s="204">
        <v>3451</v>
      </c>
      <c r="F7" s="204"/>
      <c r="G7" s="204">
        <v>5</v>
      </c>
      <c r="H7" s="204"/>
      <c r="I7" s="68">
        <v>370</v>
      </c>
      <c r="J7" s="204">
        <v>81</v>
      </c>
      <c r="K7" s="204"/>
      <c r="L7" s="204">
        <v>7335</v>
      </c>
      <c r="M7" s="204"/>
      <c r="N7" s="68">
        <v>292</v>
      </c>
      <c r="O7" s="68">
        <v>166</v>
      </c>
      <c r="P7" s="204">
        <v>995</v>
      </c>
      <c r="Q7" s="204"/>
      <c r="R7" s="204">
        <v>1168</v>
      </c>
      <c r="S7" s="204"/>
      <c r="T7" s="68">
        <v>1622</v>
      </c>
      <c r="U7" s="204">
        <v>3329</v>
      </c>
      <c r="V7" s="204"/>
      <c r="W7" s="204">
        <v>2386</v>
      </c>
      <c r="X7" s="204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21" customHeight="1">
      <c r="A8" s="18">
        <v>60</v>
      </c>
      <c r="B8" s="187">
        <f t="shared" si="0"/>
        <v>45713</v>
      </c>
      <c r="C8" s="188"/>
      <c r="D8" s="68">
        <v>895</v>
      </c>
      <c r="E8" s="186">
        <v>4667</v>
      </c>
      <c r="F8" s="186"/>
      <c r="G8" s="186">
        <v>20</v>
      </c>
      <c r="H8" s="186"/>
      <c r="I8" s="68">
        <v>467</v>
      </c>
      <c r="J8" s="186">
        <v>589</v>
      </c>
      <c r="K8" s="186"/>
      <c r="L8" s="186">
        <v>18824</v>
      </c>
      <c r="M8" s="186"/>
      <c r="N8" s="68">
        <v>858</v>
      </c>
      <c r="O8" s="68">
        <v>553</v>
      </c>
      <c r="P8" s="186">
        <v>978</v>
      </c>
      <c r="Q8" s="186"/>
      <c r="R8" s="186">
        <v>4224</v>
      </c>
      <c r="S8" s="186"/>
      <c r="T8" s="68">
        <v>1185</v>
      </c>
      <c r="U8" s="186">
        <v>9314</v>
      </c>
      <c r="V8" s="186"/>
      <c r="W8" s="186">
        <v>3139</v>
      </c>
      <c r="X8" s="186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21" customHeight="1">
      <c r="A9" s="18" t="s">
        <v>34</v>
      </c>
      <c r="B9" s="187">
        <f t="shared" si="0"/>
        <v>57437</v>
      </c>
      <c r="C9" s="188"/>
      <c r="D9" s="68">
        <v>1456</v>
      </c>
      <c r="E9" s="186">
        <v>5030</v>
      </c>
      <c r="F9" s="186"/>
      <c r="G9" s="186">
        <v>29</v>
      </c>
      <c r="H9" s="186"/>
      <c r="I9" s="68">
        <v>600</v>
      </c>
      <c r="J9" s="186">
        <v>1313</v>
      </c>
      <c r="K9" s="186"/>
      <c r="L9" s="186">
        <v>24787</v>
      </c>
      <c r="M9" s="186"/>
      <c r="N9" s="68">
        <v>1121</v>
      </c>
      <c r="O9" s="68">
        <v>838</v>
      </c>
      <c r="P9" s="186">
        <v>1211</v>
      </c>
      <c r="Q9" s="186"/>
      <c r="R9" s="186">
        <v>6864</v>
      </c>
      <c r="S9" s="186"/>
      <c r="T9" s="68">
        <v>1608</v>
      </c>
      <c r="U9" s="186">
        <v>9153</v>
      </c>
      <c r="V9" s="186"/>
      <c r="W9" s="186">
        <v>3427</v>
      </c>
      <c r="X9" s="186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21" customHeight="1">
      <c r="A10" s="18">
        <v>7</v>
      </c>
      <c r="B10" s="187">
        <f t="shared" si="0"/>
        <v>68604</v>
      </c>
      <c r="C10" s="188"/>
      <c r="D10" s="68">
        <v>1911</v>
      </c>
      <c r="E10" s="186">
        <v>5540</v>
      </c>
      <c r="F10" s="186"/>
      <c r="G10" s="186">
        <v>29</v>
      </c>
      <c r="H10" s="186"/>
      <c r="I10" s="68">
        <v>591</v>
      </c>
      <c r="J10" s="186">
        <v>6810</v>
      </c>
      <c r="K10" s="186"/>
      <c r="L10" s="186">
        <v>28280</v>
      </c>
      <c r="M10" s="186"/>
      <c r="N10" s="68">
        <v>1428</v>
      </c>
      <c r="O10" s="68">
        <v>1003</v>
      </c>
      <c r="P10" s="186">
        <v>3155</v>
      </c>
      <c r="Q10" s="186"/>
      <c r="R10" s="186">
        <v>6400</v>
      </c>
      <c r="S10" s="186"/>
      <c r="T10" s="68">
        <v>1796</v>
      </c>
      <c r="U10" s="186">
        <v>8364</v>
      </c>
      <c r="V10" s="186"/>
      <c r="W10" s="186">
        <v>3297</v>
      </c>
      <c r="X10" s="186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21" customHeight="1">
      <c r="A11" s="20">
        <v>12</v>
      </c>
      <c r="B11" s="187">
        <f t="shared" si="0"/>
        <v>78333</v>
      </c>
      <c r="C11" s="188"/>
      <c r="D11" s="67">
        <v>2391</v>
      </c>
      <c r="E11" s="166">
        <v>5575</v>
      </c>
      <c r="F11" s="166"/>
      <c r="G11" s="166">
        <v>43</v>
      </c>
      <c r="H11" s="166"/>
      <c r="I11" s="67">
        <v>624</v>
      </c>
      <c r="J11" s="166">
        <v>13821</v>
      </c>
      <c r="K11" s="166"/>
      <c r="L11" s="166">
        <v>26848</v>
      </c>
      <c r="M11" s="166"/>
      <c r="N11" s="67">
        <v>2067</v>
      </c>
      <c r="O11" s="67">
        <v>1166</v>
      </c>
      <c r="P11" s="166">
        <v>6167</v>
      </c>
      <c r="Q11" s="166"/>
      <c r="R11" s="166">
        <v>6165</v>
      </c>
      <c r="S11" s="166"/>
      <c r="T11" s="67">
        <v>1804</v>
      </c>
      <c r="U11" s="166">
        <v>8443</v>
      </c>
      <c r="V11" s="166"/>
      <c r="W11" s="166">
        <v>3219</v>
      </c>
      <c r="X11" s="166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2" customFormat="1" ht="21" customHeight="1">
      <c r="A12" s="74">
        <v>17</v>
      </c>
      <c r="B12" s="187">
        <f t="shared" si="0"/>
        <v>80689</v>
      </c>
      <c r="C12" s="188"/>
      <c r="D12" s="67">
        <v>2378</v>
      </c>
      <c r="E12" s="166">
        <v>4910</v>
      </c>
      <c r="F12" s="166"/>
      <c r="G12" s="166">
        <v>47</v>
      </c>
      <c r="H12" s="166"/>
      <c r="I12" s="67">
        <v>593</v>
      </c>
      <c r="J12" s="166">
        <v>17752</v>
      </c>
      <c r="K12" s="166"/>
      <c r="L12" s="166">
        <v>25773</v>
      </c>
      <c r="M12" s="166"/>
      <c r="N12" s="67">
        <v>1890</v>
      </c>
      <c r="O12" s="67">
        <v>1338</v>
      </c>
      <c r="P12" s="166">
        <v>9768</v>
      </c>
      <c r="Q12" s="166"/>
      <c r="R12" s="166">
        <v>6206</v>
      </c>
      <c r="S12" s="166"/>
      <c r="T12" s="69">
        <v>1645</v>
      </c>
      <c r="U12" s="184">
        <v>5965</v>
      </c>
      <c r="V12" s="184"/>
      <c r="W12" s="184">
        <v>2424</v>
      </c>
      <c r="X12" s="184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s="22" customFormat="1" ht="21" customHeight="1">
      <c r="A13" s="74">
        <v>18</v>
      </c>
      <c r="B13" s="227">
        <f t="shared" si="0"/>
        <v>106769</v>
      </c>
      <c r="C13" s="228"/>
      <c r="D13" s="67">
        <v>3981</v>
      </c>
      <c r="E13" s="166">
        <v>6972</v>
      </c>
      <c r="F13" s="166"/>
      <c r="G13" s="166">
        <v>69</v>
      </c>
      <c r="H13" s="166"/>
      <c r="I13" s="67">
        <v>793</v>
      </c>
      <c r="J13" s="166">
        <v>22023</v>
      </c>
      <c r="K13" s="166"/>
      <c r="L13" s="166">
        <v>32137</v>
      </c>
      <c r="M13" s="166"/>
      <c r="N13" s="67">
        <v>2599</v>
      </c>
      <c r="O13" s="67">
        <v>1717</v>
      </c>
      <c r="P13" s="166">
        <v>13336</v>
      </c>
      <c r="Q13" s="166"/>
      <c r="R13" s="166">
        <v>9065</v>
      </c>
      <c r="S13" s="166"/>
      <c r="T13" s="69">
        <v>2040</v>
      </c>
      <c r="U13" s="184">
        <v>7657</v>
      </c>
      <c r="V13" s="184"/>
      <c r="W13" s="184">
        <v>4380</v>
      </c>
      <c r="X13" s="184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22" customFormat="1" ht="21" customHeight="1">
      <c r="A14" s="74">
        <v>19</v>
      </c>
      <c r="B14" s="187">
        <f t="shared" si="0"/>
        <v>95814</v>
      </c>
      <c r="C14" s="188"/>
      <c r="D14" s="67">
        <v>3031</v>
      </c>
      <c r="E14" s="166">
        <v>5145</v>
      </c>
      <c r="F14" s="166"/>
      <c r="G14" s="166">
        <v>64</v>
      </c>
      <c r="H14" s="166"/>
      <c r="I14" s="67">
        <v>673</v>
      </c>
      <c r="J14" s="166">
        <v>19100</v>
      </c>
      <c r="K14" s="166"/>
      <c r="L14" s="166">
        <v>26755</v>
      </c>
      <c r="M14" s="166"/>
      <c r="N14" s="67">
        <v>2080</v>
      </c>
      <c r="O14" s="67">
        <v>1496</v>
      </c>
      <c r="P14" s="166">
        <v>14383</v>
      </c>
      <c r="Q14" s="166"/>
      <c r="R14" s="166">
        <v>9183</v>
      </c>
      <c r="S14" s="166"/>
      <c r="T14" s="69">
        <v>2059</v>
      </c>
      <c r="U14" s="184">
        <v>7582</v>
      </c>
      <c r="V14" s="184"/>
      <c r="W14" s="184">
        <v>4263</v>
      </c>
      <c r="X14" s="184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22" customFormat="1" ht="21" customHeight="1">
      <c r="A15" s="74">
        <v>20</v>
      </c>
      <c r="B15" s="187">
        <v>98717</v>
      </c>
      <c r="C15" s="188"/>
      <c r="D15" s="67">
        <v>3192</v>
      </c>
      <c r="E15" s="166">
        <v>5233</v>
      </c>
      <c r="F15" s="166"/>
      <c r="G15" s="166">
        <v>72</v>
      </c>
      <c r="H15" s="166"/>
      <c r="I15" s="67">
        <v>773</v>
      </c>
      <c r="J15" s="166">
        <v>19770</v>
      </c>
      <c r="K15" s="166"/>
      <c r="L15" s="166">
        <v>27219</v>
      </c>
      <c r="M15" s="166"/>
      <c r="N15" s="67">
        <v>2187</v>
      </c>
      <c r="O15" s="67">
        <v>1574</v>
      </c>
      <c r="P15" s="166">
        <v>15663</v>
      </c>
      <c r="Q15" s="166"/>
      <c r="R15" s="166">
        <v>9278</v>
      </c>
      <c r="S15" s="166"/>
      <c r="T15" s="69">
        <v>2174</v>
      </c>
      <c r="U15" s="184">
        <v>7463</v>
      </c>
      <c r="V15" s="184"/>
      <c r="W15" s="184">
        <v>4119</v>
      </c>
      <c r="X15" s="184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22" customFormat="1" ht="21" customHeight="1">
      <c r="A16" s="74">
        <v>21</v>
      </c>
      <c r="B16" s="187">
        <v>110107</v>
      </c>
      <c r="C16" s="188"/>
      <c r="D16" s="67">
        <v>4122</v>
      </c>
      <c r="E16" s="166">
        <v>6527</v>
      </c>
      <c r="F16" s="166"/>
      <c r="G16" s="166">
        <v>89</v>
      </c>
      <c r="H16" s="166"/>
      <c r="I16" s="67">
        <v>904</v>
      </c>
      <c r="J16" s="166">
        <v>22559</v>
      </c>
      <c r="K16" s="166"/>
      <c r="L16" s="166">
        <v>31419</v>
      </c>
      <c r="M16" s="166"/>
      <c r="N16" s="67">
        <v>2610</v>
      </c>
      <c r="O16" s="67">
        <v>1800</v>
      </c>
      <c r="P16" s="166">
        <v>17055</v>
      </c>
      <c r="Q16" s="166"/>
      <c r="R16" s="166">
        <v>9443</v>
      </c>
      <c r="S16" s="166"/>
      <c r="T16" s="69">
        <v>2275</v>
      </c>
      <c r="U16" s="184">
        <v>7302</v>
      </c>
      <c r="V16" s="184"/>
      <c r="W16" s="184">
        <v>4002</v>
      </c>
      <c r="X16" s="184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22" customFormat="1" ht="21" customHeight="1">
      <c r="A17" s="114">
        <v>22</v>
      </c>
      <c r="B17" s="229">
        <v>109715</v>
      </c>
      <c r="C17" s="230"/>
      <c r="D17" s="115">
        <v>3901</v>
      </c>
      <c r="E17" s="164">
        <v>6291</v>
      </c>
      <c r="F17" s="164"/>
      <c r="G17" s="164">
        <v>92</v>
      </c>
      <c r="H17" s="164"/>
      <c r="I17" s="115">
        <v>896</v>
      </c>
      <c r="J17" s="164">
        <v>22444</v>
      </c>
      <c r="K17" s="164"/>
      <c r="L17" s="164">
        <v>31072</v>
      </c>
      <c r="M17" s="164"/>
      <c r="N17" s="115">
        <v>2631</v>
      </c>
      <c r="O17" s="115">
        <v>1827</v>
      </c>
      <c r="P17" s="164">
        <v>17763</v>
      </c>
      <c r="Q17" s="164"/>
      <c r="R17" s="164">
        <v>9332</v>
      </c>
      <c r="S17" s="164"/>
      <c r="T17" s="116">
        <v>2181</v>
      </c>
      <c r="U17" s="233">
        <v>7284</v>
      </c>
      <c r="V17" s="233"/>
      <c r="W17" s="233">
        <v>4001</v>
      </c>
      <c r="X17" s="23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 t="s">
        <v>127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3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8"/>
      <c r="O19" s="58"/>
      <c r="P19" s="58" t="s">
        <v>117</v>
      </c>
      <c r="R19" s="58"/>
      <c r="S19" s="58"/>
      <c r="T19" s="58"/>
      <c r="U19" s="58"/>
      <c r="V19" s="58"/>
      <c r="W19" s="58"/>
      <c r="X19" s="58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25" ht="4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4" ht="24" customHeight="1">
      <c r="A21" s="185" t="s">
        <v>128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4"/>
    </row>
    <row r="22" spans="1:25" ht="9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4" ht="16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56"/>
      <c r="T23" s="56"/>
      <c r="U23" s="56"/>
      <c r="V23" s="56"/>
      <c r="W23" s="56" t="s">
        <v>144</v>
      </c>
      <c r="X23" s="56"/>
    </row>
    <row r="24" spans="1:24" ht="18.75" customHeight="1">
      <c r="A24" s="177" t="s">
        <v>35</v>
      </c>
      <c r="B24" s="177"/>
      <c r="C24" s="178"/>
      <c r="D24" s="174" t="s">
        <v>102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174" t="s">
        <v>114</v>
      </c>
      <c r="P24" s="175"/>
      <c r="Q24" s="175"/>
      <c r="R24" s="175"/>
      <c r="S24" s="175"/>
      <c r="T24" s="175"/>
      <c r="U24" s="175"/>
      <c r="V24" s="175"/>
      <c r="W24" s="175"/>
      <c r="X24" s="57"/>
    </row>
    <row r="25" spans="1:24" ht="18.75" customHeight="1">
      <c r="A25" s="179"/>
      <c r="B25" s="179"/>
      <c r="C25" s="180"/>
      <c r="D25" s="181" t="s">
        <v>36</v>
      </c>
      <c r="E25" s="182"/>
      <c r="F25" s="152" t="s">
        <v>37</v>
      </c>
      <c r="G25" s="167"/>
      <c r="H25" s="152" t="s">
        <v>38</v>
      </c>
      <c r="I25" s="153"/>
      <c r="J25" s="167"/>
      <c r="K25" s="152" t="s">
        <v>39</v>
      </c>
      <c r="L25" s="167"/>
      <c r="M25" s="152" t="s">
        <v>146</v>
      </c>
      <c r="N25" s="167"/>
      <c r="O25" s="181" t="s">
        <v>36</v>
      </c>
      <c r="P25" s="182"/>
      <c r="Q25" s="152" t="s">
        <v>147</v>
      </c>
      <c r="R25" s="167"/>
      <c r="S25" s="152" t="s">
        <v>40</v>
      </c>
      <c r="T25" s="153"/>
      <c r="U25" s="167"/>
      <c r="V25" s="152" t="s">
        <v>148</v>
      </c>
      <c r="W25" s="153"/>
      <c r="X25" s="55"/>
    </row>
    <row r="26" spans="1:24" ht="18.75" customHeight="1">
      <c r="A26" s="59" t="s">
        <v>41</v>
      </c>
      <c r="B26" s="60">
        <v>55</v>
      </c>
      <c r="C26" s="60"/>
      <c r="D26" s="231">
        <f>SUM(F26:L26)</f>
        <v>23999</v>
      </c>
      <c r="E26" s="205"/>
      <c r="F26" s="163">
        <v>20098</v>
      </c>
      <c r="G26" s="163"/>
      <c r="H26" s="163">
        <v>1041</v>
      </c>
      <c r="I26" s="163"/>
      <c r="J26" s="163"/>
      <c r="K26" s="163">
        <v>2860</v>
      </c>
      <c r="L26" s="163"/>
      <c r="M26" s="165" t="s">
        <v>149</v>
      </c>
      <c r="N26" s="165"/>
      <c r="O26" s="205">
        <f>SUM(Q26:W26)</f>
        <v>779</v>
      </c>
      <c r="P26" s="205"/>
      <c r="Q26" s="163">
        <v>262</v>
      </c>
      <c r="R26" s="163"/>
      <c r="S26" s="163">
        <v>517</v>
      </c>
      <c r="T26" s="163"/>
      <c r="U26" s="163"/>
      <c r="V26" s="163" t="s">
        <v>150</v>
      </c>
      <c r="W26" s="163"/>
      <c r="X26" s="55"/>
    </row>
    <row r="27" spans="1:24" ht="18.75" customHeight="1">
      <c r="A27" s="59"/>
      <c r="B27" s="60">
        <v>60</v>
      </c>
      <c r="C27" s="60"/>
      <c r="D27" s="170">
        <f>SUM(F27:L27)</f>
        <v>29299</v>
      </c>
      <c r="E27" s="171"/>
      <c r="F27" s="159">
        <v>25598</v>
      </c>
      <c r="G27" s="159"/>
      <c r="H27" s="159">
        <v>649</v>
      </c>
      <c r="I27" s="159"/>
      <c r="J27" s="159"/>
      <c r="K27" s="159">
        <v>3052</v>
      </c>
      <c r="L27" s="159"/>
      <c r="M27" s="168" t="s">
        <v>149</v>
      </c>
      <c r="N27" s="168"/>
      <c r="O27" s="154">
        <f>SUM(Q27:W27)</f>
        <v>937</v>
      </c>
      <c r="P27" s="154"/>
      <c r="Q27" s="159">
        <v>224</v>
      </c>
      <c r="R27" s="159"/>
      <c r="S27" s="159">
        <v>630</v>
      </c>
      <c r="T27" s="159"/>
      <c r="U27" s="159"/>
      <c r="V27" s="159">
        <v>83</v>
      </c>
      <c r="W27" s="159"/>
      <c r="X27" s="55"/>
    </row>
    <row r="28" spans="1:24" ht="18.75" customHeight="1">
      <c r="A28" s="59" t="s">
        <v>42</v>
      </c>
      <c r="B28" s="60">
        <v>2</v>
      </c>
      <c r="C28" s="60"/>
      <c r="D28" s="170">
        <f>SUM(F28:L28)</f>
        <v>39397</v>
      </c>
      <c r="E28" s="171"/>
      <c r="F28" s="159">
        <v>35140</v>
      </c>
      <c r="G28" s="159"/>
      <c r="H28" s="159">
        <v>33</v>
      </c>
      <c r="I28" s="159"/>
      <c r="J28" s="159"/>
      <c r="K28" s="159">
        <v>4224</v>
      </c>
      <c r="L28" s="159"/>
      <c r="M28" s="168" t="s">
        <v>149</v>
      </c>
      <c r="N28" s="168"/>
      <c r="O28" s="154">
        <f>SUM(Q28:W28)</f>
        <v>982</v>
      </c>
      <c r="P28" s="154"/>
      <c r="Q28" s="159" t="s">
        <v>150</v>
      </c>
      <c r="R28" s="159"/>
      <c r="S28" s="159">
        <v>261</v>
      </c>
      <c r="T28" s="159"/>
      <c r="U28" s="159"/>
      <c r="V28" s="159">
        <v>721</v>
      </c>
      <c r="W28" s="159"/>
      <c r="X28" s="55"/>
    </row>
    <row r="29" spans="1:24" ht="18.75" customHeight="1">
      <c r="A29" s="59"/>
      <c r="B29" s="60">
        <v>7</v>
      </c>
      <c r="C29" s="60"/>
      <c r="D29" s="170">
        <f>SUM(F29:L29)</f>
        <v>48207</v>
      </c>
      <c r="E29" s="171"/>
      <c r="F29" s="159">
        <v>44150</v>
      </c>
      <c r="G29" s="159"/>
      <c r="H29" s="159">
        <v>6</v>
      </c>
      <c r="I29" s="159"/>
      <c r="J29" s="159"/>
      <c r="K29" s="159">
        <v>4051</v>
      </c>
      <c r="L29" s="159"/>
      <c r="M29" s="168" t="s">
        <v>149</v>
      </c>
      <c r="N29" s="168"/>
      <c r="O29" s="154">
        <f>SUM(Q29:W29)</f>
        <v>1425</v>
      </c>
      <c r="P29" s="154"/>
      <c r="Q29" s="159">
        <v>574</v>
      </c>
      <c r="R29" s="159"/>
      <c r="S29" s="159">
        <v>851</v>
      </c>
      <c r="T29" s="159"/>
      <c r="U29" s="159"/>
      <c r="V29" s="159" t="s">
        <v>150</v>
      </c>
      <c r="W29" s="159"/>
      <c r="X29" s="55"/>
    </row>
    <row r="30" spans="1:24" ht="18.75" customHeight="1">
      <c r="A30" s="59"/>
      <c r="B30" s="60">
        <v>12</v>
      </c>
      <c r="C30" s="60"/>
      <c r="D30" s="170">
        <f>SUM(F30:L30)</f>
        <v>47200</v>
      </c>
      <c r="E30" s="171"/>
      <c r="F30" s="159">
        <v>42925</v>
      </c>
      <c r="G30" s="159"/>
      <c r="H30" s="159">
        <v>2</v>
      </c>
      <c r="I30" s="159"/>
      <c r="J30" s="159"/>
      <c r="K30" s="159">
        <v>4273</v>
      </c>
      <c r="L30" s="159"/>
      <c r="M30" s="168" t="s">
        <v>149</v>
      </c>
      <c r="N30" s="168"/>
      <c r="O30" s="154">
        <f>SUM(Q30:W30)</f>
        <v>1517</v>
      </c>
      <c r="P30" s="154"/>
      <c r="Q30" s="159">
        <v>469</v>
      </c>
      <c r="R30" s="159"/>
      <c r="S30" s="159">
        <v>1048</v>
      </c>
      <c r="T30" s="159"/>
      <c r="U30" s="159"/>
      <c r="V30" s="232" t="s">
        <v>150</v>
      </c>
      <c r="W30" s="232"/>
      <c r="X30" s="55"/>
    </row>
    <row r="31" spans="1:24" ht="18.75" customHeight="1">
      <c r="A31" s="61"/>
      <c r="B31" s="62"/>
      <c r="C31" s="62"/>
      <c r="D31" s="52"/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50"/>
      <c r="Q31" s="49"/>
      <c r="R31" s="49"/>
      <c r="S31" s="49"/>
      <c r="T31" s="49"/>
      <c r="U31" s="49"/>
      <c r="V31" s="49"/>
      <c r="W31" s="49"/>
      <c r="X31" s="55"/>
    </row>
    <row r="32" spans="1:24" ht="18.75" customHeight="1">
      <c r="A32" s="61"/>
      <c r="B32" s="62">
        <v>17</v>
      </c>
      <c r="C32" s="62"/>
      <c r="D32" s="155">
        <v>47432</v>
      </c>
      <c r="E32" s="156"/>
      <c r="F32" s="161">
        <v>40371</v>
      </c>
      <c r="G32" s="161"/>
      <c r="H32" s="49"/>
      <c r="I32" s="78"/>
      <c r="J32" s="78"/>
      <c r="K32" s="49"/>
      <c r="L32" s="49"/>
      <c r="M32" s="161">
        <v>7061</v>
      </c>
      <c r="N32" s="161"/>
      <c r="O32" s="156">
        <v>1104</v>
      </c>
      <c r="P32" s="156"/>
      <c r="Q32" s="158" t="s">
        <v>149</v>
      </c>
      <c r="R32" s="158"/>
      <c r="S32" s="158" t="s">
        <v>149</v>
      </c>
      <c r="T32" s="158"/>
      <c r="U32" s="158"/>
      <c r="V32" s="158" t="s">
        <v>149</v>
      </c>
      <c r="W32" s="158"/>
      <c r="X32" s="55"/>
    </row>
    <row r="33" spans="1:24" ht="18.75" customHeight="1">
      <c r="A33" s="61"/>
      <c r="B33" s="62">
        <v>18</v>
      </c>
      <c r="C33" s="62"/>
      <c r="D33" s="155">
        <v>57860</v>
      </c>
      <c r="E33" s="156"/>
      <c r="F33" s="161">
        <v>48950</v>
      </c>
      <c r="G33" s="161"/>
      <c r="H33" s="49"/>
      <c r="I33" s="78"/>
      <c r="J33" s="78"/>
      <c r="K33" s="49"/>
      <c r="L33" s="49"/>
      <c r="M33" s="161">
        <v>8910</v>
      </c>
      <c r="N33" s="161"/>
      <c r="O33" s="156">
        <v>1092</v>
      </c>
      <c r="P33" s="156"/>
      <c r="Q33" s="158" t="s">
        <v>149</v>
      </c>
      <c r="R33" s="158"/>
      <c r="S33" s="158" t="s">
        <v>149</v>
      </c>
      <c r="T33" s="158"/>
      <c r="U33" s="158"/>
      <c r="V33" s="158" t="s">
        <v>149</v>
      </c>
      <c r="W33" s="158"/>
      <c r="X33" s="55"/>
    </row>
    <row r="34" spans="1:24" ht="18.75" customHeight="1">
      <c r="A34" s="61"/>
      <c r="B34" s="62">
        <v>19</v>
      </c>
      <c r="C34" s="62"/>
      <c r="D34" s="155">
        <v>49042</v>
      </c>
      <c r="E34" s="156"/>
      <c r="F34" s="157">
        <v>41771</v>
      </c>
      <c r="G34" s="157"/>
      <c r="H34" s="49"/>
      <c r="I34" s="78"/>
      <c r="J34" s="78"/>
      <c r="K34" s="49"/>
      <c r="L34" s="49"/>
      <c r="M34" s="157">
        <v>7271</v>
      </c>
      <c r="N34" s="157"/>
      <c r="O34" s="156">
        <v>1056</v>
      </c>
      <c r="P34" s="156"/>
      <c r="Q34" s="158" t="s">
        <v>149</v>
      </c>
      <c r="R34" s="158"/>
      <c r="S34" s="158" t="s">
        <v>149</v>
      </c>
      <c r="T34" s="158"/>
      <c r="U34" s="158"/>
      <c r="V34" s="158" t="s">
        <v>149</v>
      </c>
      <c r="W34" s="158"/>
      <c r="X34" s="55"/>
    </row>
    <row r="35" spans="1:24" ht="18.75" customHeight="1">
      <c r="A35" s="61"/>
      <c r="B35" s="62">
        <v>20</v>
      </c>
      <c r="C35" s="62"/>
      <c r="D35" s="169">
        <v>45242</v>
      </c>
      <c r="E35" s="162"/>
      <c r="F35" s="157">
        <v>38594</v>
      </c>
      <c r="G35" s="157"/>
      <c r="H35" s="112"/>
      <c r="I35" s="113"/>
      <c r="J35" s="113"/>
      <c r="K35" s="112"/>
      <c r="L35" s="112"/>
      <c r="M35" s="157">
        <v>6648</v>
      </c>
      <c r="N35" s="157"/>
      <c r="O35" s="162">
        <v>1003</v>
      </c>
      <c r="P35" s="162"/>
      <c r="Q35" s="158" t="s">
        <v>149</v>
      </c>
      <c r="R35" s="158"/>
      <c r="S35" s="158" t="s">
        <v>116</v>
      </c>
      <c r="T35" s="158"/>
      <c r="U35" s="158"/>
      <c r="V35" s="158" t="s">
        <v>149</v>
      </c>
      <c r="W35" s="158"/>
      <c r="X35" s="55"/>
    </row>
    <row r="36" spans="1:24" ht="18.75" customHeight="1">
      <c r="A36" s="61"/>
      <c r="B36" s="62">
        <v>21</v>
      </c>
      <c r="C36" s="62"/>
      <c r="D36" s="169">
        <v>41342</v>
      </c>
      <c r="E36" s="162"/>
      <c r="F36" s="157">
        <v>35349</v>
      </c>
      <c r="G36" s="157"/>
      <c r="H36" s="112"/>
      <c r="I36" s="113"/>
      <c r="J36" s="113"/>
      <c r="K36" s="112"/>
      <c r="L36" s="112"/>
      <c r="M36" s="157">
        <v>5993</v>
      </c>
      <c r="N36" s="157"/>
      <c r="O36" s="162">
        <v>934</v>
      </c>
      <c r="P36" s="162"/>
      <c r="Q36" s="158" t="s">
        <v>149</v>
      </c>
      <c r="R36" s="158"/>
      <c r="S36" s="158" t="s">
        <v>116</v>
      </c>
      <c r="T36" s="158"/>
      <c r="U36" s="158"/>
      <c r="V36" s="158" t="s">
        <v>149</v>
      </c>
      <c r="W36" s="158"/>
      <c r="X36" s="55"/>
    </row>
    <row r="37" spans="1:24" ht="18.75" customHeight="1">
      <c r="A37" s="63"/>
      <c r="B37" s="117">
        <v>22</v>
      </c>
      <c r="C37" s="117"/>
      <c r="D37" s="172">
        <v>36246</v>
      </c>
      <c r="E37" s="173"/>
      <c r="F37" s="160">
        <v>31004</v>
      </c>
      <c r="G37" s="160"/>
      <c r="H37" s="160"/>
      <c r="I37" s="160"/>
      <c r="J37" s="160"/>
      <c r="K37" s="160"/>
      <c r="L37" s="160"/>
      <c r="M37" s="160">
        <v>5242</v>
      </c>
      <c r="N37" s="160"/>
      <c r="O37" s="173">
        <v>838</v>
      </c>
      <c r="P37" s="173"/>
      <c r="Q37" s="183" t="s">
        <v>116</v>
      </c>
      <c r="R37" s="183"/>
      <c r="S37" s="183" t="s">
        <v>116</v>
      </c>
      <c r="T37" s="183"/>
      <c r="U37" s="183"/>
      <c r="V37" s="183" t="s">
        <v>116</v>
      </c>
      <c r="W37" s="183"/>
      <c r="X37" s="55"/>
    </row>
    <row r="38" spans="1:24" ht="13.5" customHeight="1">
      <c r="A38" s="79" t="s">
        <v>94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6"/>
      <c r="S38" s="56"/>
      <c r="T38" s="56"/>
      <c r="U38" s="56"/>
      <c r="V38" s="56"/>
      <c r="W38" s="56" t="s">
        <v>95</v>
      </c>
      <c r="X38" s="56"/>
    </row>
    <row r="39" ht="12.75" customHeight="1">
      <c r="A39" s="79" t="s">
        <v>151</v>
      </c>
    </row>
    <row r="40" ht="12.75" customHeight="1">
      <c r="A40" s="79" t="s">
        <v>152</v>
      </c>
    </row>
    <row r="45" spans="4:7" ht="13.5">
      <c r="D45" s="77"/>
      <c r="E45" s="77"/>
      <c r="F45" s="77"/>
      <c r="G45" s="77"/>
    </row>
  </sheetData>
  <sheetProtection/>
  <mergeCells count="221">
    <mergeCell ref="Q34:R34"/>
    <mergeCell ref="Q33:R33"/>
    <mergeCell ref="Q28:R28"/>
    <mergeCell ref="Q35:R35"/>
    <mergeCell ref="D35:E35"/>
    <mergeCell ref="F35:G35"/>
    <mergeCell ref="M35:N35"/>
    <mergeCell ref="O35:P35"/>
    <mergeCell ref="M32:N32"/>
    <mergeCell ref="M34:N34"/>
    <mergeCell ref="K29:L29"/>
    <mergeCell ref="K27:L27"/>
    <mergeCell ref="M33:N33"/>
    <mergeCell ref="O28:P28"/>
    <mergeCell ref="Q27:R27"/>
    <mergeCell ref="O30:P30"/>
    <mergeCell ref="O29:P29"/>
    <mergeCell ref="P11:Q11"/>
    <mergeCell ref="G16:H16"/>
    <mergeCell ref="L16:M16"/>
    <mergeCell ref="F30:G30"/>
    <mergeCell ref="V27:W27"/>
    <mergeCell ref="U17:V17"/>
    <mergeCell ref="P17:Q17"/>
    <mergeCell ref="W17:X17"/>
    <mergeCell ref="S27:U27"/>
    <mergeCell ref="Q30:R30"/>
    <mergeCell ref="W9:X9"/>
    <mergeCell ref="W10:X10"/>
    <mergeCell ref="W11:X11"/>
    <mergeCell ref="W13:X13"/>
    <mergeCell ref="W14:X14"/>
    <mergeCell ref="W12:X12"/>
    <mergeCell ref="W15:X15"/>
    <mergeCell ref="P16:Q16"/>
    <mergeCell ref="V32:W32"/>
    <mergeCell ref="V29:W29"/>
    <mergeCell ref="V30:W30"/>
    <mergeCell ref="Q32:R32"/>
    <mergeCell ref="Q29:R29"/>
    <mergeCell ref="U15:V15"/>
    <mergeCell ref="Q26:R26"/>
    <mergeCell ref="O32:P32"/>
    <mergeCell ref="U12:V12"/>
    <mergeCell ref="U13:V13"/>
    <mergeCell ref="U14:V14"/>
    <mergeCell ref="U9:V9"/>
    <mergeCell ref="D33:E33"/>
    <mergeCell ref="D32:E32"/>
    <mergeCell ref="D26:E26"/>
    <mergeCell ref="D28:E28"/>
    <mergeCell ref="F33:G33"/>
    <mergeCell ref="M28:N28"/>
    <mergeCell ref="W8:X8"/>
    <mergeCell ref="R14:S14"/>
    <mergeCell ref="R12:S12"/>
    <mergeCell ref="R13:S13"/>
    <mergeCell ref="R10:S10"/>
    <mergeCell ref="R11:S11"/>
    <mergeCell ref="R8:S8"/>
    <mergeCell ref="U8:V8"/>
    <mergeCell ref="U10:V10"/>
    <mergeCell ref="U11:V11"/>
    <mergeCell ref="P14:Q14"/>
    <mergeCell ref="J9:K9"/>
    <mergeCell ref="J10:K10"/>
    <mergeCell ref="J11:K11"/>
    <mergeCell ref="L8:M8"/>
    <mergeCell ref="L9:M9"/>
    <mergeCell ref="L14:M14"/>
    <mergeCell ref="L13:M13"/>
    <mergeCell ref="L12:M12"/>
    <mergeCell ref="L10:M10"/>
    <mergeCell ref="B16:C16"/>
    <mergeCell ref="L11:M11"/>
    <mergeCell ref="J13:K13"/>
    <mergeCell ref="J15:K15"/>
    <mergeCell ref="E10:F10"/>
    <mergeCell ref="E13:F13"/>
    <mergeCell ref="E12:F12"/>
    <mergeCell ref="G11:H11"/>
    <mergeCell ref="G15:H15"/>
    <mergeCell ref="G10:H10"/>
    <mergeCell ref="B13:C13"/>
    <mergeCell ref="B12:C12"/>
    <mergeCell ref="B11:C11"/>
    <mergeCell ref="G12:H12"/>
    <mergeCell ref="B17:C17"/>
    <mergeCell ref="B15:C15"/>
    <mergeCell ref="E11:F11"/>
    <mergeCell ref="E15:F15"/>
    <mergeCell ref="E14:F14"/>
    <mergeCell ref="E17:F17"/>
    <mergeCell ref="A4:A6"/>
    <mergeCell ref="U5:V6"/>
    <mergeCell ref="N4:N6"/>
    <mergeCell ref="U7:V7"/>
    <mergeCell ref="R5:S6"/>
    <mergeCell ref="R7:S7"/>
    <mergeCell ref="O4:O6"/>
    <mergeCell ref="B4:C6"/>
    <mergeCell ref="L5:M6"/>
    <mergeCell ref="L7:M7"/>
    <mergeCell ref="A1:X1"/>
    <mergeCell ref="J4:M4"/>
    <mergeCell ref="B7:C7"/>
    <mergeCell ref="P10:Q10"/>
    <mergeCell ref="P9:Q9"/>
    <mergeCell ref="P8:Q8"/>
    <mergeCell ref="E7:F7"/>
    <mergeCell ref="J7:K7"/>
    <mergeCell ref="E9:F9"/>
    <mergeCell ref="E8:F8"/>
    <mergeCell ref="D5:D6"/>
    <mergeCell ref="E5:F6"/>
    <mergeCell ref="I4:I6"/>
    <mergeCell ref="J5:K6"/>
    <mergeCell ref="D4:H4"/>
    <mergeCell ref="G5:H6"/>
    <mergeCell ref="G7:H7"/>
    <mergeCell ref="W7:X7"/>
    <mergeCell ref="V26:W26"/>
    <mergeCell ref="G13:H13"/>
    <mergeCell ref="O26:P26"/>
    <mergeCell ref="P15:Q15"/>
    <mergeCell ref="J12:K12"/>
    <mergeCell ref="L15:M15"/>
    <mergeCell ref="P7:Q7"/>
    <mergeCell ref="G8:H8"/>
    <mergeCell ref="T4:V4"/>
    <mergeCell ref="T5:T6"/>
    <mergeCell ref="W4:X6"/>
    <mergeCell ref="P4:S4"/>
    <mergeCell ref="P5:Q6"/>
    <mergeCell ref="S32:U32"/>
    <mergeCell ref="O24:W24"/>
    <mergeCell ref="P13:Q13"/>
    <mergeCell ref="P12:Q12"/>
    <mergeCell ref="R9:S9"/>
    <mergeCell ref="U16:V16"/>
    <mergeCell ref="W16:X16"/>
    <mergeCell ref="R15:S15"/>
    <mergeCell ref="A21:W21"/>
    <mergeCell ref="G9:H9"/>
    <mergeCell ref="J8:K8"/>
    <mergeCell ref="B10:C10"/>
    <mergeCell ref="B9:C9"/>
    <mergeCell ref="B8:C8"/>
    <mergeCell ref="B14:C14"/>
    <mergeCell ref="V37:W37"/>
    <mergeCell ref="S25:U25"/>
    <mergeCell ref="S26:U26"/>
    <mergeCell ref="S28:U28"/>
    <mergeCell ref="S29:U29"/>
    <mergeCell ref="Q37:R37"/>
    <mergeCell ref="S37:U37"/>
    <mergeCell ref="V33:W33"/>
    <mergeCell ref="S33:U33"/>
    <mergeCell ref="S34:U34"/>
    <mergeCell ref="O37:P37"/>
    <mergeCell ref="K37:L37"/>
    <mergeCell ref="M37:N37"/>
    <mergeCell ref="K25:L25"/>
    <mergeCell ref="M30:N30"/>
    <mergeCell ref="A24:C25"/>
    <mergeCell ref="D25:E25"/>
    <mergeCell ref="K26:L26"/>
    <mergeCell ref="O25:P25"/>
    <mergeCell ref="M29:N29"/>
    <mergeCell ref="J14:K14"/>
    <mergeCell ref="M25:N25"/>
    <mergeCell ref="H25:J25"/>
    <mergeCell ref="D24:N24"/>
    <mergeCell ref="F25:G25"/>
    <mergeCell ref="H26:J26"/>
    <mergeCell ref="G14:H14"/>
    <mergeCell ref="D36:E36"/>
    <mergeCell ref="D30:E30"/>
    <mergeCell ref="D37:E37"/>
    <mergeCell ref="E16:F16"/>
    <mergeCell ref="D29:E29"/>
    <mergeCell ref="D27:E27"/>
    <mergeCell ref="H27:J27"/>
    <mergeCell ref="R16:S16"/>
    <mergeCell ref="Q25:R25"/>
    <mergeCell ref="R17:S17"/>
    <mergeCell ref="G17:H17"/>
    <mergeCell ref="L17:M17"/>
    <mergeCell ref="M27:N27"/>
    <mergeCell ref="J16:K16"/>
    <mergeCell ref="F27:G27"/>
    <mergeCell ref="O36:P36"/>
    <mergeCell ref="F36:G36"/>
    <mergeCell ref="F29:G29"/>
    <mergeCell ref="M36:N36"/>
    <mergeCell ref="F26:G26"/>
    <mergeCell ref="J17:K17"/>
    <mergeCell ref="M26:N26"/>
    <mergeCell ref="H28:J28"/>
    <mergeCell ref="O34:P34"/>
    <mergeCell ref="O33:P33"/>
    <mergeCell ref="V34:W34"/>
    <mergeCell ref="S30:U30"/>
    <mergeCell ref="F37:G37"/>
    <mergeCell ref="K28:L28"/>
    <mergeCell ref="K30:L30"/>
    <mergeCell ref="F28:G28"/>
    <mergeCell ref="H29:J29"/>
    <mergeCell ref="H30:J30"/>
    <mergeCell ref="F32:G32"/>
    <mergeCell ref="H37:J37"/>
    <mergeCell ref="V25:W25"/>
    <mergeCell ref="O27:P27"/>
    <mergeCell ref="D34:E34"/>
    <mergeCell ref="F34:G34"/>
    <mergeCell ref="Q36:R36"/>
    <mergeCell ref="S36:U36"/>
    <mergeCell ref="V28:W28"/>
    <mergeCell ref="V35:W35"/>
    <mergeCell ref="S35:U35"/>
    <mergeCell ref="V36:W36"/>
  </mergeCells>
  <printOptions/>
  <pageMargins left="0.5905511811023623" right="0.551181102362204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6" customWidth="1"/>
    <col min="2" max="2" width="3.125" style="16" customWidth="1"/>
    <col min="3" max="3" width="37.625" style="16" customWidth="1"/>
    <col min="4" max="4" width="3.625" style="16" customWidth="1"/>
    <col min="5" max="5" width="5.25390625" style="16" customWidth="1"/>
    <col min="6" max="6" width="8.25390625" style="16" customWidth="1"/>
    <col min="7" max="7" width="7.875" style="16" customWidth="1"/>
    <col min="8" max="8" width="1.00390625" style="16" customWidth="1"/>
    <col min="9" max="9" width="9.75390625" style="16" customWidth="1"/>
    <col min="10" max="10" width="12.375" style="16" customWidth="1"/>
    <col min="11" max="16384" width="9.00390625" style="16" customWidth="1"/>
  </cols>
  <sheetData>
    <row r="1" spans="1:10" ht="24">
      <c r="A1" s="13" t="s">
        <v>129</v>
      </c>
      <c r="B1" s="13"/>
      <c r="C1" s="13"/>
      <c r="D1" s="13"/>
      <c r="E1" s="13"/>
      <c r="F1" s="13"/>
      <c r="G1" s="13"/>
      <c r="H1" s="13"/>
      <c r="I1" s="13"/>
      <c r="J1" s="13"/>
    </row>
    <row r="2" ht="11.25" customHeight="1"/>
    <row r="3" spans="1:10" ht="16.5" customHeight="1">
      <c r="A3" s="118"/>
      <c r="B3" s="118"/>
      <c r="C3" s="118"/>
      <c r="D3" s="118"/>
      <c r="E3" s="118"/>
      <c r="F3" s="118"/>
      <c r="G3" s="118"/>
      <c r="H3" s="118"/>
      <c r="I3" s="240" t="s">
        <v>139</v>
      </c>
      <c r="J3" s="240"/>
    </row>
    <row r="4" spans="1:10" ht="18.75" customHeight="1">
      <c r="A4" s="250" t="s">
        <v>45</v>
      </c>
      <c r="B4" s="253" t="s">
        <v>46</v>
      </c>
      <c r="C4" s="254"/>
      <c r="D4" s="245" t="s">
        <v>47</v>
      </c>
      <c r="E4" s="245"/>
      <c r="F4" s="26"/>
      <c r="G4" s="257" t="s">
        <v>48</v>
      </c>
      <c r="H4" s="258"/>
      <c r="I4" s="25" t="s">
        <v>49</v>
      </c>
      <c r="J4" s="26"/>
    </row>
    <row r="5" spans="1:10" ht="18.75" customHeight="1">
      <c r="A5" s="251"/>
      <c r="B5" s="243"/>
      <c r="C5" s="244"/>
      <c r="D5" s="246"/>
      <c r="E5" s="246"/>
      <c r="F5" s="28" t="s">
        <v>50</v>
      </c>
      <c r="G5" s="243"/>
      <c r="H5" s="244"/>
      <c r="I5" s="27" t="s">
        <v>51</v>
      </c>
      <c r="J5" s="28" t="s">
        <v>52</v>
      </c>
    </row>
    <row r="6" spans="1:10" ht="18.75" customHeight="1">
      <c r="A6" s="252"/>
      <c r="B6" s="255"/>
      <c r="C6" s="256"/>
      <c r="D6" s="247" t="s">
        <v>3</v>
      </c>
      <c r="E6" s="247"/>
      <c r="F6" s="29" t="s">
        <v>53</v>
      </c>
      <c r="G6" s="259" t="s">
        <v>4</v>
      </c>
      <c r="H6" s="260"/>
      <c r="I6" s="24" t="s">
        <v>5</v>
      </c>
      <c r="J6" s="29" t="s">
        <v>153</v>
      </c>
    </row>
    <row r="7" spans="1:10" ht="34.5" customHeight="1">
      <c r="A7" s="261" t="s">
        <v>54</v>
      </c>
      <c r="B7" s="264" t="s">
        <v>100</v>
      </c>
      <c r="C7" s="30" t="s">
        <v>55</v>
      </c>
      <c r="D7" s="248">
        <v>33</v>
      </c>
      <c r="E7" s="249"/>
      <c r="F7" s="81">
        <v>12.3</v>
      </c>
      <c r="G7" s="119">
        <v>6.5</v>
      </c>
      <c r="H7" s="120"/>
      <c r="I7" s="99">
        <v>118260</v>
      </c>
      <c r="J7" s="99">
        <v>24820</v>
      </c>
    </row>
    <row r="8" spans="1:10" ht="34.5" customHeight="1">
      <c r="A8" s="262"/>
      <c r="B8" s="265"/>
      <c r="C8" s="30" t="s">
        <v>56</v>
      </c>
      <c r="D8" s="241">
        <v>9.3</v>
      </c>
      <c r="E8" s="242"/>
      <c r="F8" s="82">
        <v>9.3</v>
      </c>
      <c r="G8" s="121">
        <v>36</v>
      </c>
      <c r="H8" s="122"/>
      <c r="I8" s="49">
        <v>218635</v>
      </c>
      <c r="J8" s="49">
        <v>46355</v>
      </c>
    </row>
    <row r="9" spans="1:10" ht="34.5" customHeight="1">
      <c r="A9" s="263"/>
      <c r="B9" s="266"/>
      <c r="C9" s="53" t="s">
        <v>101</v>
      </c>
      <c r="D9" s="241">
        <v>24</v>
      </c>
      <c r="E9" s="242"/>
      <c r="F9" s="82">
        <v>2.6</v>
      </c>
      <c r="G9" s="123">
        <v>0.5</v>
      </c>
      <c r="H9" s="124"/>
      <c r="I9" s="49">
        <v>2900</v>
      </c>
      <c r="J9" s="49">
        <v>730</v>
      </c>
    </row>
    <row r="10" spans="1:10" ht="34.5" customHeight="1">
      <c r="A10" s="267" t="s">
        <v>113</v>
      </c>
      <c r="B10" s="234" t="s">
        <v>57</v>
      </c>
      <c r="C10" s="234"/>
      <c r="D10" s="248">
        <v>29.9</v>
      </c>
      <c r="E10" s="249"/>
      <c r="F10" s="81">
        <v>10.1</v>
      </c>
      <c r="G10" s="119">
        <v>20</v>
      </c>
      <c r="H10" s="120"/>
      <c r="I10" s="99">
        <v>352693</v>
      </c>
      <c r="J10" s="99">
        <v>64070</v>
      </c>
    </row>
    <row r="11" spans="1:10" ht="34.5" customHeight="1">
      <c r="A11" s="268"/>
      <c r="B11" s="234" t="s">
        <v>120</v>
      </c>
      <c r="C11" s="234"/>
      <c r="D11" s="238">
        <v>5.26</v>
      </c>
      <c r="E11" s="238"/>
      <c r="F11" s="85">
        <v>5.26</v>
      </c>
      <c r="G11" s="125">
        <v>3</v>
      </c>
      <c r="H11" s="126"/>
      <c r="I11" s="80">
        <v>23619</v>
      </c>
      <c r="J11" s="80">
        <v>4308</v>
      </c>
    </row>
    <row r="12" spans="1:10" ht="34.5" customHeight="1">
      <c r="A12" s="268"/>
      <c r="B12" s="234" t="s">
        <v>121</v>
      </c>
      <c r="C12" s="234"/>
      <c r="D12" s="238">
        <v>10.26</v>
      </c>
      <c r="E12" s="238"/>
      <c r="F12" s="83">
        <v>0.6</v>
      </c>
      <c r="G12" s="125">
        <v>26</v>
      </c>
      <c r="H12" s="126"/>
      <c r="I12" s="80">
        <v>306471</v>
      </c>
      <c r="J12" s="80">
        <v>55904</v>
      </c>
    </row>
    <row r="13" spans="1:10" ht="34.5" customHeight="1">
      <c r="A13" s="268"/>
      <c r="B13" s="234" t="s">
        <v>58</v>
      </c>
      <c r="C13" s="234"/>
      <c r="D13" s="238">
        <v>15.77</v>
      </c>
      <c r="E13" s="238"/>
      <c r="F13" s="83">
        <v>3.4</v>
      </c>
      <c r="G13" s="125">
        <v>21</v>
      </c>
      <c r="H13" s="126"/>
      <c r="I13" s="80">
        <v>259321</v>
      </c>
      <c r="J13" s="80">
        <v>47303</v>
      </c>
    </row>
    <row r="14" spans="1:10" ht="34.5" customHeight="1">
      <c r="A14" s="268"/>
      <c r="B14" s="234" t="s">
        <v>59</v>
      </c>
      <c r="C14" s="234"/>
      <c r="D14" s="237">
        <v>19.8</v>
      </c>
      <c r="E14" s="237"/>
      <c r="F14" s="83">
        <v>8.4</v>
      </c>
      <c r="G14" s="125">
        <v>4</v>
      </c>
      <c r="H14" s="126"/>
      <c r="I14" s="80">
        <v>47149</v>
      </c>
      <c r="J14" s="80">
        <v>8601</v>
      </c>
    </row>
    <row r="15" spans="1:10" ht="34.5" customHeight="1">
      <c r="A15" s="268"/>
      <c r="B15" s="234" t="s">
        <v>60</v>
      </c>
      <c r="C15" s="234"/>
      <c r="D15" s="237">
        <v>10.74</v>
      </c>
      <c r="E15" s="237"/>
      <c r="F15" s="83">
        <v>8.1</v>
      </c>
      <c r="G15" s="125">
        <v>84.5</v>
      </c>
      <c r="H15" s="126"/>
      <c r="I15" s="80">
        <v>749547</v>
      </c>
      <c r="J15" s="80">
        <v>136727</v>
      </c>
    </row>
    <row r="16" spans="1:10" ht="34.5" customHeight="1">
      <c r="A16" s="268"/>
      <c r="B16" s="234" t="s">
        <v>61</v>
      </c>
      <c r="C16" s="234"/>
      <c r="D16" s="237">
        <v>9.4</v>
      </c>
      <c r="E16" s="237"/>
      <c r="F16" s="83">
        <v>7.3</v>
      </c>
      <c r="G16" s="125">
        <v>37.5</v>
      </c>
      <c r="H16" s="126"/>
      <c r="I16" s="80">
        <v>343861</v>
      </c>
      <c r="J16" s="80">
        <v>62725</v>
      </c>
    </row>
    <row r="17" spans="1:10" ht="34.5" customHeight="1">
      <c r="A17" s="268"/>
      <c r="B17" s="234" t="s">
        <v>122</v>
      </c>
      <c r="C17" s="234"/>
      <c r="D17" s="238">
        <v>18.67</v>
      </c>
      <c r="E17" s="238"/>
      <c r="F17" s="80">
        <v>5</v>
      </c>
      <c r="G17" s="125">
        <v>5</v>
      </c>
      <c r="H17" s="126"/>
      <c r="I17" s="80">
        <v>11140</v>
      </c>
      <c r="J17" s="80">
        <v>1200</v>
      </c>
    </row>
    <row r="18" spans="1:10" ht="34.5" customHeight="1">
      <c r="A18" s="268"/>
      <c r="B18" s="234" t="s">
        <v>130</v>
      </c>
      <c r="C18" s="234"/>
      <c r="D18" s="238">
        <v>5.27</v>
      </c>
      <c r="E18" s="238"/>
      <c r="F18" s="85">
        <v>5.27</v>
      </c>
      <c r="G18" s="125">
        <v>35.5</v>
      </c>
      <c r="H18" s="126"/>
      <c r="I18" s="80">
        <v>392447</v>
      </c>
      <c r="J18" s="80">
        <v>71587</v>
      </c>
    </row>
    <row r="19" spans="1:10" ht="34.5" customHeight="1">
      <c r="A19" s="268"/>
      <c r="B19" s="234" t="s">
        <v>62</v>
      </c>
      <c r="C19" s="234"/>
      <c r="D19" s="238">
        <v>5.45</v>
      </c>
      <c r="E19" s="238"/>
      <c r="F19" s="85">
        <v>5.45</v>
      </c>
      <c r="G19" s="125">
        <v>144</v>
      </c>
      <c r="H19" s="126"/>
      <c r="I19" s="80">
        <v>1869385</v>
      </c>
      <c r="J19" s="80">
        <v>341002</v>
      </c>
    </row>
    <row r="20" spans="1:10" ht="34.5" customHeight="1">
      <c r="A20" s="268"/>
      <c r="B20" s="234" t="s">
        <v>115</v>
      </c>
      <c r="C20" s="234"/>
      <c r="D20" s="238">
        <v>13.11</v>
      </c>
      <c r="E20" s="238"/>
      <c r="F20" s="85">
        <v>9.88</v>
      </c>
      <c r="G20" s="125">
        <v>20.5</v>
      </c>
      <c r="H20" s="126"/>
      <c r="I20" s="80">
        <v>233126</v>
      </c>
      <c r="J20" s="80">
        <v>42525</v>
      </c>
    </row>
    <row r="21" spans="1:10" ht="34.5" customHeight="1">
      <c r="A21" s="268"/>
      <c r="B21" s="235" t="s">
        <v>107</v>
      </c>
      <c r="C21" s="236"/>
      <c r="D21" s="239">
        <v>20.65</v>
      </c>
      <c r="E21" s="238"/>
      <c r="F21" s="85">
        <v>7.17</v>
      </c>
      <c r="G21" s="125">
        <v>5</v>
      </c>
      <c r="H21" s="126"/>
      <c r="I21" s="80">
        <v>8032</v>
      </c>
      <c r="J21" s="80">
        <v>6754</v>
      </c>
    </row>
    <row r="22" spans="1:10" ht="34.5" customHeight="1">
      <c r="A22" s="269"/>
      <c r="B22" s="234" t="s">
        <v>63</v>
      </c>
      <c r="C22" s="234"/>
      <c r="D22" s="270">
        <v>21.8</v>
      </c>
      <c r="E22" s="270"/>
      <c r="F22" s="84">
        <v>3.6</v>
      </c>
      <c r="G22" s="123">
        <v>4.5</v>
      </c>
      <c r="H22" s="124"/>
      <c r="I22" s="100">
        <v>7087</v>
      </c>
      <c r="J22" s="100">
        <v>1293</v>
      </c>
    </row>
    <row r="23" spans="1:10" s="17" customFormat="1" ht="15" customHeight="1">
      <c r="A23" s="31"/>
      <c r="B23" s="32"/>
      <c r="C23" s="32"/>
      <c r="D23" s="32"/>
      <c r="E23" s="32"/>
      <c r="F23" s="32"/>
      <c r="G23" s="56"/>
      <c r="H23" s="56"/>
      <c r="I23" s="56"/>
      <c r="J23" s="56" t="s">
        <v>104</v>
      </c>
    </row>
    <row r="24" spans="1:9" ht="15" customHeight="1">
      <c r="A24" s="118"/>
      <c r="B24" s="118"/>
      <c r="C24" s="118"/>
      <c r="D24" s="118"/>
      <c r="E24" s="118"/>
      <c r="F24" s="118"/>
      <c r="G24" s="127" t="s">
        <v>140</v>
      </c>
      <c r="I24" s="56"/>
    </row>
  </sheetData>
  <sheetProtection/>
  <mergeCells count="41">
    <mergeCell ref="D22:E22"/>
    <mergeCell ref="B12:C12"/>
    <mergeCell ref="D7:E7"/>
    <mergeCell ref="A4:A6"/>
    <mergeCell ref="B4:C6"/>
    <mergeCell ref="G4:H4"/>
    <mergeCell ref="G6:H6"/>
    <mergeCell ref="D10:E10"/>
    <mergeCell ref="A7:A9"/>
    <mergeCell ref="B7:B9"/>
    <mergeCell ref="A10:A22"/>
    <mergeCell ref="I3:J3"/>
    <mergeCell ref="D9:E9"/>
    <mergeCell ref="G5:H5"/>
    <mergeCell ref="D11:E11"/>
    <mergeCell ref="D12:E12"/>
    <mergeCell ref="B14:C14"/>
    <mergeCell ref="D8:E8"/>
    <mergeCell ref="D4:E4"/>
    <mergeCell ref="D5:E5"/>
    <mergeCell ref="D6:E6"/>
    <mergeCell ref="D21:E21"/>
    <mergeCell ref="D13:E13"/>
    <mergeCell ref="D14:E14"/>
    <mergeCell ref="D19:E19"/>
    <mergeCell ref="B11:C11"/>
    <mergeCell ref="D18:E18"/>
    <mergeCell ref="B20:C20"/>
    <mergeCell ref="D15:E15"/>
    <mergeCell ref="D20:E20"/>
    <mergeCell ref="B16:C16"/>
    <mergeCell ref="B22:C22"/>
    <mergeCell ref="B19:C19"/>
    <mergeCell ref="B15:C15"/>
    <mergeCell ref="B21:C21"/>
    <mergeCell ref="D16:E16"/>
    <mergeCell ref="B10:C10"/>
    <mergeCell ref="D17:E17"/>
    <mergeCell ref="B13:C13"/>
    <mergeCell ref="B17:C17"/>
    <mergeCell ref="B18:C18"/>
  </mergeCells>
  <printOptions/>
  <pageMargins left="0.4724409448818898" right="0.2755905511811024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2" width="4.375" style="16" customWidth="1"/>
    <col min="3" max="3" width="6.625" style="16" customWidth="1"/>
    <col min="4" max="4" width="2.625" style="16" customWidth="1"/>
    <col min="5" max="6" width="4.50390625" style="16" customWidth="1"/>
    <col min="7" max="7" width="2.625" style="16" customWidth="1"/>
    <col min="8" max="9" width="6.75390625" style="16" customWidth="1"/>
    <col min="10" max="10" width="2.625" style="16" customWidth="1"/>
    <col min="11" max="12" width="4.50390625" style="16" customWidth="1"/>
    <col min="13" max="13" width="2.50390625" style="16" customWidth="1"/>
    <col min="14" max="15" width="6.75390625" style="16" customWidth="1"/>
    <col min="16" max="16" width="2.625" style="16" customWidth="1"/>
    <col min="17" max="18" width="4.50390625" style="16" customWidth="1"/>
    <col min="19" max="19" width="2.625" style="16" customWidth="1"/>
    <col min="20" max="20" width="7.00390625" style="16" customWidth="1"/>
    <col min="21" max="16384" width="9.00390625" style="16" customWidth="1"/>
  </cols>
  <sheetData>
    <row r="1" spans="1:20" ht="24">
      <c r="A1" s="185" t="s">
        <v>131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3.5">
      <c r="A2" s="58" t="s">
        <v>64</v>
      </c>
      <c r="B2" s="58"/>
      <c r="C2" s="58"/>
      <c r="D2" s="5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customHeight="1">
      <c r="A3" s="312" t="s">
        <v>111</v>
      </c>
      <c r="B3" s="312"/>
      <c r="C3" s="313"/>
      <c r="D3" s="281" t="s">
        <v>44</v>
      </c>
      <c r="E3" s="282"/>
      <c r="F3" s="281">
        <v>40</v>
      </c>
      <c r="G3" s="282"/>
      <c r="H3" s="286">
        <v>50</v>
      </c>
      <c r="I3" s="286">
        <v>60</v>
      </c>
      <c r="J3" s="281" t="s">
        <v>137</v>
      </c>
      <c r="K3" s="282"/>
      <c r="L3" s="281">
        <v>12</v>
      </c>
      <c r="M3" s="282"/>
      <c r="N3" s="286">
        <v>17</v>
      </c>
      <c r="O3" s="286">
        <v>18</v>
      </c>
      <c r="P3" s="281">
        <v>19</v>
      </c>
      <c r="Q3" s="282"/>
      <c r="R3" s="281">
        <v>20</v>
      </c>
      <c r="S3" s="282"/>
      <c r="T3" s="281">
        <v>21</v>
      </c>
    </row>
    <row r="4" spans="1:20" ht="13.5" customHeight="1">
      <c r="A4" s="314"/>
      <c r="B4" s="314"/>
      <c r="C4" s="315"/>
      <c r="D4" s="283"/>
      <c r="E4" s="284"/>
      <c r="F4" s="283"/>
      <c r="G4" s="284"/>
      <c r="H4" s="287"/>
      <c r="I4" s="287"/>
      <c r="J4" s="283"/>
      <c r="K4" s="284"/>
      <c r="L4" s="283"/>
      <c r="M4" s="284"/>
      <c r="N4" s="287"/>
      <c r="O4" s="287"/>
      <c r="P4" s="283"/>
      <c r="Q4" s="284"/>
      <c r="R4" s="283"/>
      <c r="S4" s="284"/>
      <c r="T4" s="283"/>
    </row>
    <row r="5" spans="1:20" ht="17.25" customHeight="1">
      <c r="A5" s="272" t="s">
        <v>108</v>
      </c>
      <c r="B5" s="275" t="s">
        <v>19</v>
      </c>
      <c r="C5" s="276"/>
      <c r="D5" s="231">
        <v>1502</v>
      </c>
      <c r="E5" s="205"/>
      <c r="F5" s="205">
        <v>2046</v>
      </c>
      <c r="G5" s="205"/>
      <c r="H5" s="23">
        <v>3051</v>
      </c>
      <c r="I5" s="23">
        <v>4393</v>
      </c>
      <c r="J5" s="205">
        <v>6516</v>
      </c>
      <c r="K5" s="205"/>
      <c r="L5" s="205">
        <v>6008</v>
      </c>
      <c r="M5" s="205"/>
      <c r="N5" s="66">
        <v>5629</v>
      </c>
      <c r="O5" s="66">
        <v>5681</v>
      </c>
      <c r="P5" s="205">
        <v>5692</v>
      </c>
      <c r="Q5" s="205"/>
      <c r="R5" s="205">
        <v>5633</v>
      </c>
      <c r="S5" s="205"/>
      <c r="T5" s="66">
        <v>5509</v>
      </c>
    </row>
    <row r="6" spans="1:20" ht="17.25" customHeight="1">
      <c r="A6" s="273"/>
      <c r="B6" s="277" t="s">
        <v>28</v>
      </c>
      <c r="C6" s="278"/>
      <c r="D6" s="271">
        <v>882</v>
      </c>
      <c r="E6" s="232"/>
      <c r="F6" s="159">
        <v>809</v>
      </c>
      <c r="G6" s="159"/>
      <c r="H6" s="80">
        <v>1323</v>
      </c>
      <c r="I6" s="80">
        <v>1852</v>
      </c>
      <c r="J6" s="159">
        <v>2530</v>
      </c>
      <c r="K6" s="159"/>
      <c r="L6" s="159">
        <v>2247</v>
      </c>
      <c r="M6" s="159"/>
      <c r="N6" s="80">
        <v>2096</v>
      </c>
      <c r="O6" s="80">
        <v>2144</v>
      </c>
      <c r="P6" s="159">
        <v>2167</v>
      </c>
      <c r="Q6" s="159"/>
      <c r="R6" s="159">
        <v>2135</v>
      </c>
      <c r="S6" s="159"/>
      <c r="T6" s="80">
        <v>2043</v>
      </c>
    </row>
    <row r="7" spans="1:20" ht="17.25" customHeight="1">
      <c r="A7" s="274"/>
      <c r="B7" s="304" t="s">
        <v>65</v>
      </c>
      <c r="C7" s="305"/>
      <c r="D7" s="271">
        <v>620</v>
      </c>
      <c r="E7" s="232"/>
      <c r="F7" s="159">
        <v>1237</v>
      </c>
      <c r="G7" s="159"/>
      <c r="H7" s="80">
        <v>1728</v>
      </c>
      <c r="I7" s="80">
        <v>2541</v>
      </c>
      <c r="J7" s="159">
        <v>3986</v>
      </c>
      <c r="K7" s="159"/>
      <c r="L7" s="159">
        <v>3761</v>
      </c>
      <c r="M7" s="159"/>
      <c r="N7" s="80">
        <v>3533</v>
      </c>
      <c r="O7" s="80">
        <v>3537</v>
      </c>
      <c r="P7" s="159">
        <v>3525</v>
      </c>
      <c r="Q7" s="159"/>
      <c r="R7" s="159">
        <v>3498</v>
      </c>
      <c r="S7" s="159"/>
      <c r="T7" s="80">
        <v>3466</v>
      </c>
    </row>
    <row r="8" spans="1:20" ht="17.25" customHeight="1">
      <c r="A8" s="316" t="s">
        <v>66</v>
      </c>
      <c r="B8" s="275" t="s">
        <v>19</v>
      </c>
      <c r="C8" s="276"/>
      <c r="D8" s="170">
        <v>295</v>
      </c>
      <c r="E8" s="171"/>
      <c r="F8" s="154">
        <v>418</v>
      </c>
      <c r="G8" s="154"/>
      <c r="H8" s="23">
        <v>455</v>
      </c>
      <c r="I8" s="23">
        <v>333</v>
      </c>
      <c r="J8" s="154">
        <v>337</v>
      </c>
      <c r="K8" s="154"/>
      <c r="L8" s="154">
        <v>340</v>
      </c>
      <c r="M8" s="154"/>
      <c r="N8" s="73">
        <v>304</v>
      </c>
      <c r="O8" s="23">
        <v>298</v>
      </c>
      <c r="P8" s="154">
        <v>286</v>
      </c>
      <c r="Q8" s="154"/>
      <c r="R8" s="154">
        <v>294</v>
      </c>
      <c r="S8" s="154"/>
      <c r="T8" s="23">
        <v>292</v>
      </c>
    </row>
    <row r="9" spans="1:20" ht="17.25" customHeight="1">
      <c r="A9" s="317"/>
      <c r="B9" s="277" t="s">
        <v>28</v>
      </c>
      <c r="C9" s="278"/>
      <c r="D9" s="271">
        <v>93</v>
      </c>
      <c r="E9" s="232"/>
      <c r="F9" s="159">
        <v>82</v>
      </c>
      <c r="G9" s="159"/>
      <c r="H9" s="80">
        <v>83</v>
      </c>
      <c r="I9" s="80">
        <v>61</v>
      </c>
      <c r="J9" s="159">
        <v>55</v>
      </c>
      <c r="K9" s="159"/>
      <c r="L9" s="159">
        <v>50</v>
      </c>
      <c r="M9" s="159"/>
      <c r="N9" s="107">
        <v>52</v>
      </c>
      <c r="O9" s="80">
        <v>53</v>
      </c>
      <c r="P9" s="159">
        <v>54</v>
      </c>
      <c r="Q9" s="159"/>
      <c r="R9" s="159">
        <v>55</v>
      </c>
      <c r="S9" s="159"/>
      <c r="T9" s="80">
        <v>54</v>
      </c>
    </row>
    <row r="10" spans="1:20" ht="17.25" customHeight="1">
      <c r="A10" s="318"/>
      <c r="B10" s="279" t="s">
        <v>65</v>
      </c>
      <c r="C10" s="280"/>
      <c r="D10" s="271">
        <v>202</v>
      </c>
      <c r="E10" s="232"/>
      <c r="F10" s="159">
        <v>336</v>
      </c>
      <c r="G10" s="159"/>
      <c r="H10" s="80">
        <v>372</v>
      </c>
      <c r="I10" s="80">
        <v>272</v>
      </c>
      <c r="J10" s="159">
        <v>282</v>
      </c>
      <c r="K10" s="159"/>
      <c r="L10" s="159">
        <v>290</v>
      </c>
      <c r="M10" s="159"/>
      <c r="N10" s="80">
        <v>252</v>
      </c>
      <c r="O10" s="80">
        <v>245</v>
      </c>
      <c r="P10" s="159">
        <v>232</v>
      </c>
      <c r="Q10" s="159"/>
      <c r="R10" s="159">
        <v>239</v>
      </c>
      <c r="S10" s="159"/>
      <c r="T10" s="80">
        <v>238</v>
      </c>
    </row>
    <row r="11" spans="1:20" ht="17.25" customHeight="1">
      <c r="A11" s="272" t="s">
        <v>109</v>
      </c>
      <c r="B11" s="275" t="s">
        <v>19</v>
      </c>
      <c r="C11" s="276"/>
      <c r="D11" s="170" t="s">
        <v>154</v>
      </c>
      <c r="E11" s="171"/>
      <c r="F11" s="154">
        <v>298</v>
      </c>
      <c r="G11" s="154"/>
      <c r="H11" s="23">
        <v>150</v>
      </c>
      <c r="I11" s="23">
        <v>91</v>
      </c>
      <c r="J11" s="154">
        <v>89</v>
      </c>
      <c r="K11" s="154"/>
      <c r="L11" s="154">
        <v>87</v>
      </c>
      <c r="M11" s="154"/>
      <c r="N11" s="73">
        <v>90</v>
      </c>
      <c r="O11" s="23">
        <v>87</v>
      </c>
      <c r="P11" s="154">
        <v>92</v>
      </c>
      <c r="Q11" s="154"/>
      <c r="R11" s="154" t="s">
        <v>155</v>
      </c>
      <c r="S11" s="154"/>
      <c r="T11" s="23" t="s">
        <v>116</v>
      </c>
    </row>
    <row r="12" spans="1:20" ht="17.25" customHeight="1">
      <c r="A12" s="273"/>
      <c r="B12" s="277" t="s">
        <v>28</v>
      </c>
      <c r="C12" s="278"/>
      <c r="D12" s="271" t="s">
        <v>154</v>
      </c>
      <c r="E12" s="232"/>
      <c r="F12" s="159">
        <v>70</v>
      </c>
      <c r="G12" s="159"/>
      <c r="H12" s="80">
        <v>19</v>
      </c>
      <c r="I12" s="80">
        <v>7</v>
      </c>
      <c r="J12" s="159">
        <v>9</v>
      </c>
      <c r="K12" s="159"/>
      <c r="L12" s="159">
        <v>10</v>
      </c>
      <c r="M12" s="159"/>
      <c r="N12" s="107">
        <v>12</v>
      </c>
      <c r="O12" s="80">
        <v>11</v>
      </c>
      <c r="P12" s="159">
        <v>11</v>
      </c>
      <c r="Q12" s="159"/>
      <c r="R12" s="159" t="s">
        <v>116</v>
      </c>
      <c r="S12" s="159"/>
      <c r="T12" s="23" t="s">
        <v>116</v>
      </c>
    </row>
    <row r="13" spans="1:20" ht="17.25" customHeight="1">
      <c r="A13" s="274"/>
      <c r="B13" s="279" t="s">
        <v>65</v>
      </c>
      <c r="C13" s="280"/>
      <c r="D13" s="271" t="s">
        <v>154</v>
      </c>
      <c r="E13" s="232"/>
      <c r="F13" s="159">
        <v>228</v>
      </c>
      <c r="G13" s="159"/>
      <c r="H13" s="80">
        <v>131</v>
      </c>
      <c r="I13" s="80">
        <v>84</v>
      </c>
      <c r="J13" s="159">
        <v>80</v>
      </c>
      <c r="K13" s="159"/>
      <c r="L13" s="159">
        <v>77</v>
      </c>
      <c r="M13" s="159"/>
      <c r="N13" s="80">
        <v>78</v>
      </c>
      <c r="O13" s="80">
        <v>76</v>
      </c>
      <c r="P13" s="159">
        <v>81</v>
      </c>
      <c r="Q13" s="159"/>
      <c r="R13" s="159" t="s">
        <v>116</v>
      </c>
      <c r="S13" s="159"/>
      <c r="T13" s="23" t="s">
        <v>116</v>
      </c>
    </row>
    <row r="14" spans="1:20" ht="17.25" customHeight="1">
      <c r="A14" s="272" t="s">
        <v>110</v>
      </c>
      <c r="B14" s="275" t="s">
        <v>19</v>
      </c>
      <c r="C14" s="276"/>
      <c r="D14" s="170" t="s">
        <v>154</v>
      </c>
      <c r="E14" s="171"/>
      <c r="F14" s="154">
        <v>648</v>
      </c>
      <c r="G14" s="154"/>
      <c r="H14" s="23">
        <v>617</v>
      </c>
      <c r="I14" s="23">
        <v>486</v>
      </c>
      <c r="J14" s="154">
        <v>488</v>
      </c>
      <c r="K14" s="154"/>
      <c r="L14" s="154">
        <v>457</v>
      </c>
      <c r="M14" s="154"/>
      <c r="N14" s="73">
        <v>402</v>
      </c>
      <c r="O14" s="23">
        <v>388</v>
      </c>
      <c r="P14" s="154">
        <v>387</v>
      </c>
      <c r="Q14" s="154"/>
      <c r="R14" s="154">
        <v>379</v>
      </c>
      <c r="S14" s="154"/>
      <c r="T14" s="23">
        <v>365</v>
      </c>
    </row>
    <row r="15" spans="1:20" ht="17.25" customHeight="1">
      <c r="A15" s="273"/>
      <c r="B15" s="277" t="s">
        <v>28</v>
      </c>
      <c r="C15" s="278"/>
      <c r="D15" s="271" t="s">
        <v>154</v>
      </c>
      <c r="E15" s="232"/>
      <c r="F15" s="159">
        <v>140</v>
      </c>
      <c r="G15" s="159"/>
      <c r="H15" s="80">
        <v>165</v>
      </c>
      <c r="I15" s="80">
        <v>138</v>
      </c>
      <c r="J15" s="159">
        <v>112</v>
      </c>
      <c r="K15" s="159"/>
      <c r="L15" s="159">
        <v>99</v>
      </c>
      <c r="M15" s="159"/>
      <c r="N15" s="107">
        <v>92</v>
      </c>
      <c r="O15" s="80">
        <v>89</v>
      </c>
      <c r="P15" s="159">
        <v>91</v>
      </c>
      <c r="Q15" s="159"/>
      <c r="R15" s="159">
        <v>90</v>
      </c>
      <c r="S15" s="159"/>
      <c r="T15" s="80">
        <v>91</v>
      </c>
    </row>
    <row r="16" spans="1:20" ht="17.25" customHeight="1">
      <c r="A16" s="274"/>
      <c r="B16" s="279" t="s">
        <v>65</v>
      </c>
      <c r="C16" s="280"/>
      <c r="D16" s="271" t="s">
        <v>154</v>
      </c>
      <c r="E16" s="232"/>
      <c r="F16" s="159">
        <v>508</v>
      </c>
      <c r="G16" s="159"/>
      <c r="H16" s="80">
        <v>452</v>
      </c>
      <c r="I16" s="80">
        <v>348</v>
      </c>
      <c r="J16" s="159">
        <v>376</v>
      </c>
      <c r="K16" s="159"/>
      <c r="L16" s="159">
        <v>358</v>
      </c>
      <c r="M16" s="159"/>
      <c r="N16" s="80">
        <v>310</v>
      </c>
      <c r="O16" s="80">
        <v>299</v>
      </c>
      <c r="P16" s="159">
        <v>296</v>
      </c>
      <c r="Q16" s="159"/>
      <c r="R16" s="159">
        <v>289</v>
      </c>
      <c r="S16" s="159"/>
      <c r="T16" s="80">
        <v>274</v>
      </c>
    </row>
    <row r="17" spans="1:20" ht="17.25" customHeight="1">
      <c r="A17" s="316" t="s">
        <v>67</v>
      </c>
      <c r="B17" s="275" t="s">
        <v>19</v>
      </c>
      <c r="C17" s="276"/>
      <c r="D17" s="170" t="s">
        <v>156</v>
      </c>
      <c r="E17" s="171"/>
      <c r="F17" s="154" t="s">
        <v>156</v>
      </c>
      <c r="G17" s="154"/>
      <c r="H17" s="23" t="s">
        <v>156</v>
      </c>
      <c r="I17" s="23" t="s">
        <v>156</v>
      </c>
      <c r="J17" s="154">
        <v>1516</v>
      </c>
      <c r="K17" s="154"/>
      <c r="L17" s="154">
        <v>1339</v>
      </c>
      <c r="M17" s="154"/>
      <c r="N17" s="23">
        <v>1350</v>
      </c>
      <c r="O17" s="23">
        <v>1975</v>
      </c>
      <c r="P17" s="154">
        <v>2093</v>
      </c>
      <c r="Q17" s="154"/>
      <c r="R17" s="154">
        <v>2066</v>
      </c>
      <c r="S17" s="154"/>
      <c r="T17" s="23">
        <v>2024</v>
      </c>
    </row>
    <row r="18" spans="1:20" ht="17.25" customHeight="1">
      <c r="A18" s="317"/>
      <c r="B18" s="277" t="s">
        <v>28</v>
      </c>
      <c r="C18" s="278"/>
      <c r="D18" s="271" t="s">
        <v>156</v>
      </c>
      <c r="E18" s="232"/>
      <c r="F18" s="159" t="s">
        <v>156</v>
      </c>
      <c r="G18" s="159"/>
      <c r="H18" s="80" t="s">
        <v>156</v>
      </c>
      <c r="I18" s="80" t="s">
        <v>156</v>
      </c>
      <c r="J18" s="159">
        <v>1348</v>
      </c>
      <c r="K18" s="159"/>
      <c r="L18" s="159">
        <v>1142</v>
      </c>
      <c r="M18" s="159"/>
      <c r="N18" s="80">
        <v>1018</v>
      </c>
      <c r="O18" s="80">
        <v>1566</v>
      </c>
      <c r="P18" s="159">
        <v>1652</v>
      </c>
      <c r="Q18" s="159"/>
      <c r="R18" s="159">
        <v>1613</v>
      </c>
      <c r="S18" s="159"/>
      <c r="T18" s="80">
        <v>1587</v>
      </c>
    </row>
    <row r="19" spans="1:20" ht="17.25" customHeight="1">
      <c r="A19" s="318"/>
      <c r="B19" s="279" t="s">
        <v>65</v>
      </c>
      <c r="C19" s="280"/>
      <c r="D19" s="271" t="s">
        <v>156</v>
      </c>
      <c r="E19" s="232"/>
      <c r="F19" s="159" t="s">
        <v>156</v>
      </c>
      <c r="G19" s="159"/>
      <c r="H19" s="80" t="s">
        <v>156</v>
      </c>
      <c r="I19" s="80" t="s">
        <v>156</v>
      </c>
      <c r="J19" s="159">
        <v>168</v>
      </c>
      <c r="K19" s="159"/>
      <c r="L19" s="159">
        <v>197</v>
      </c>
      <c r="M19" s="159"/>
      <c r="N19" s="80">
        <v>332</v>
      </c>
      <c r="O19" s="80">
        <v>409</v>
      </c>
      <c r="P19" s="159">
        <v>441</v>
      </c>
      <c r="Q19" s="159"/>
      <c r="R19" s="159">
        <v>453</v>
      </c>
      <c r="S19" s="159"/>
      <c r="T19" s="80">
        <v>437</v>
      </c>
    </row>
    <row r="20" spans="1:20" ht="17.25" customHeight="1">
      <c r="A20" s="319" t="s">
        <v>68</v>
      </c>
      <c r="B20" s="275" t="s">
        <v>19</v>
      </c>
      <c r="C20" s="276"/>
      <c r="D20" s="170" t="s">
        <v>156</v>
      </c>
      <c r="E20" s="171"/>
      <c r="F20" s="171" t="s">
        <v>156</v>
      </c>
      <c r="G20" s="171"/>
      <c r="H20" s="50" t="s">
        <v>156</v>
      </c>
      <c r="I20" s="50" t="s">
        <v>156</v>
      </c>
      <c r="J20" s="171">
        <v>2006</v>
      </c>
      <c r="K20" s="171"/>
      <c r="L20" s="154">
        <v>2314</v>
      </c>
      <c r="M20" s="154"/>
      <c r="N20" s="50">
        <v>2536</v>
      </c>
      <c r="O20" s="50">
        <v>2068</v>
      </c>
      <c r="P20" s="171">
        <v>2056</v>
      </c>
      <c r="Q20" s="171"/>
      <c r="R20" s="154">
        <v>1796</v>
      </c>
      <c r="S20" s="154"/>
      <c r="T20" s="50">
        <v>1614</v>
      </c>
    </row>
    <row r="21" spans="1:20" ht="17.25" customHeight="1">
      <c r="A21" s="320"/>
      <c r="B21" s="277" t="s">
        <v>28</v>
      </c>
      <c r="C21" s="278"/>
      <c r="D21" s="271" t="s">
        <v>156</v>
      </c>
      <c r="E21" s="232"/>
      <c r="F21" s="232" t="s">
        <v>156</v>
      </c>
      <c r="G21" s="232"/>
      <c r="H21" s="49" t="s">
        <v>156</v>
      </c>
      <c r="I21" s="49" t="s">
        <v>156</v>
      </c>
      <c r="J21" s="232">
        <v>1846</v>
      </c>
      <c r="K21" s="232"/>
      <c r="L21" s="159">
        <v>2074</v>
      </c>
      <c r="M21" s="159"/>
      <c r="N21" s="49">
        <v>2190</v>
      </c>
      <c r="O21" s="49">
        <v>1744</v>
      </c>
      <c r="P21" s="232">
        <v>1724</v>
      </c>
      <c r="Q21" s="232"/>
      <c r="R21" s="159">
        <v>1468</v>
      </c>
      <c r="S21" s="159"/>
      <c r="T21" s="49">
        <v>1293</v>
      </c>
    </row>
    <row r="22" spans="1:20" ht="17.25" customHeight="1">
      <c r="A22" s="321"/>
      <c r="B22" s="279" t="s">
        <v>65</v>
      </c>
      <c r="C22" s="280"/>
      <c r="D22" s="288" t="s">
        <v>156</v>
      </c>
      <c r="E22" s="285"/>
      <c r="F22" s="285" t="s">
        <v>156</v>
      </c>
      <c r="G22" s="285"/>
      <c r="H22" s="100" t="s">
        <v>156</v>
      </c>
      <c r="I22" s="100" t="s">
        <v>156</v>
      </c>
      <c r="J22" s="285">
        <v>160</v>
      </c>
      <c r="K22" s="285"/>
      <c r="L22" s="285">
        <v>240</v>
      </c>
      <c r="M22" s="285"/>
      <c r="N22" s="100">
        <v>346</v>
      </c>
      <c r="O22" s="100">
        <v>324</v>
      </c>
      <c r="P22" s="285">
        <v>332</v>
      </c>
      <c r="Q22" s="285"/>
      <c r="R22" s="285">
        <v>328</v>
      </c>
      <c r="S22" s="285"/>
      <c r="T22" s="100">
        <v>321</v>
      </c>
    </row>
    <row r="23" spans="1:20" ht="13.5" customHeight="1">
      <c r="A23" s="33"/>
      <c r="B23" s="33"/>
      <c r="C23" s="58"/>
      <c r="D23" s="58"/>
      <c r="E23" s="58"/>
      <c r="F23" s="58"/>
      <c r="G23" s="58"/>
      <c r="H23" s="58"/>
      <c r="I23" s="58"/>
      <c r="J23" s="58"/>
      <c r="K23" s="58"/>
      <c r="L23" s="128"/>
      <c r="M23" s="56"/>
      <c r="N23" s="56"/>
      <c r="O23" s="56"/>
      <c r="P23" s="56"/>
      <c r="Q23" s="56"/>
      <c r="R23" s="56"/>
      <c r="S23" s="129"/>
      <c r="T23" s="129" t="s">
        <v>69</v>
      </c>
    </row>
    <row r="24" spans="1:18" ht="18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1:20" s="17" customFormat="1" ht="24">
      <c r="A25" s="185" t="s">
        <v>132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</row>
    <row r="26" spans="1:20" ht="13.5">
      <c r="A26" s="322" t="s">
        <v>64</v>
      </c>
      <c r="B26" s="322"/>
      <c r="C26" s="322"/>
      <c r="D26" s="5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ht="13.5" customHeight="1">
      <c r="A27" s="312" t="s">
        <v>112</v>
      </c>
      <c r="B27" s="312"/>
      <c r="C27" s="313"/>
      <c r="D27" s="281" t="s">
        <v>70</v>
      </c>
      <c r="E27" s="282"/>
      <c r="F27" s="281">
        <v>40</v>
      </c>
      <c r="G27" s="282"/>
      <c r="H27" s="286">
        <v>50</v>
      </c>
      <c r="I27" s="286">
        <v>60</v>
      </c>
      <c r="J27" s="281" t="s">
        <v>137</v>
      </c>
      <c r="K27" s="282"/>
      <c r="L27" s="281">
        <v>12</v>
      </c>
      <c r="M27" s="282"/>
      <c r="N27" s="286">
        <v>17</v>
      </c>
      <c r="O27" s="286">
        <v>18</v>
      </c>
      <c r="P27" s="281">
        <v>19</v>
      </c>
      <c r="Q27" s="282"/>
      <c r="R27" s="281">
        <v>20</v>
      </c>
      <c r="S27" s="282"/>
      <c r="T27" s="281">
        <v>21</v>
      </c>
    </row>
    <row r="28" spans="1:20" ht="13.5" customHeight="1">
      <c r="A28" s="314"/>
      <c r="B28" s="314"/>
      <c r="C28" s="315"/>
      <c r="D28" s="283"/>
      <c r="E28" s="284"/>
      <c r="F28" s="283"/>
      <c r="G28" s="284"/>
      <c r="H28" s="287"/>
      <c r="I28" s="287"/>
      <c r="J28" s="283"/>
      <c r="K28" s="284"/>
      <c r="L28" s="283"/>
      <c r="M28" s="284"/>
      <c r="N28" s="287"/>
      <c r="O28" s="287"/>
      <c r="P28" s="283"/>
      <c r="Q28" s="284"/>
      <c r="R28" s="283"/>
      <c r="S28" s="284"/>
      <c r="T28" s="283"/>
    </row>
    <row r="29" spans="1:20" ht="18.75" customHeight="1">
      <c r="A29" s="306" t="s">
        <v>71</v>
      </c>
      <c r="B29" s="277" t="s">
        <v>72</v>
      </c>
      <c r="C29" s="278"/>
      <c r="D29" s="289">
        <v>1938</v>
      </c>
      <c r="E29" s="163"/>
      <c r="F29" s="163">
        <v>3537</v>
      </c>
      <c r="G29" s="163"/>
      <c r="H29" s="99">
        <v>4159</v>
      </c>
      <c r="I29" s="80">
        <v>4961</v>
      </c>
      <c r="J29" s="163">
        <v>6992</v>
      </c>
      <c r="K29" s="163"/>
      <c r="L29" s="163">
        <v>6904</v>
      </c>
      <c r="M29" s="163"/>
      <c r="N29" s="99">
        <v>6803</v>
      </c>
      <c r="O29" s="99">
        <v>6896</v>
      </c>
      <c r="P29" s="325">
        <v>6925</v>
      </c>
      <c r="Q29" s="325"/>
      <c r="R29" s="325">
        <v>6990</v>
      </c>
      <c r="S29" s="325"/>
      <c r="T29" s="99">
        <v>6800</v>
      </c>
    </row>
    <row r="30" spans="1:20" ht="18.75" customHeight="1">
      <c r="A30" s="307"/>
      <c r="B30" s="277" t="s">
        <v>73</v>
      </c>
      <c r="C30" s="278"/>
      <c r="D30" s="271">
        <v>1893</v>
      </c>
      <c r="E30" s="232"/>
      <c r="F30" s="159">
        <v>3519</v>
      </c>
      <c r="G30" s="159"/>
      <c r="H30" s="80">
        <v>3951</v>
      </c>
      <c r="I30" s="80">
        <v>4745</v>
      </c>
      <c r="J30" s="159">
        <v>7100</v>
      </c>
      <c r="K30" s="159"/>
      <c r="L30" s="159">
        <v>6941</v>
      </c>
      <c r="M30" s="159"/>
      <c r="N30" s="80">
        <v>6883</v>
      </c>
      <c r="O30" s="80">
        <v>6991</v>
      </c>
      <c r="P30" s="324">
        <v>7043</v>
      </c>
      <c r="Q30" s="324"/>
      <c r="R30" s="324">
        <v>7089</v>
      </c>
      <c r="S30" s="324"/>
      <c r="T30" s="80">
        <v>6888</v>
      </c>
    </row>
    <row r="31" spans="1:20" ht="18.75" customHeight="1">
      <c r="A31" s="308" t="s">
        <v>99</v>
      </c>
      <c r="B31" s="277" t="s">
        <v>72</v>
      </c>
      <c r="C31" s="278"/>
      <c r="D31" s="271" t="s">
        <v>156</v>
      </c>
      <c r="E31" s="232"/>
      <c r="F31" s="159" t="s">
        <v>156</v>
      </c>
      <c r="G31" s="159"/>
      <c r="H31" s="80" t="s">
        <v>156</v>
      </c>
      <c r="I31" s="80">
        <v>2716</v>
      </c>
      <c r="J31" s="159">
        <v>379</v>
      </c>
      <c r="K31" s="159"/>
      <c r="L31" s="159">
        <v>343</v>
      </c>
      <c r="M31" s="159"/>
      <c r="N31" s="80">
        <v>440</v>
      </c>
      <c r="O31" s="80">
        <v>453</v>
      </c>
      <c r="P31" s="159">
        <v>444</v>
      </c>
      <c r="Q31" s="159"/>
      <c r="R31" s="159">
        <v>448</v>
      </c>
      <c r="S31" s="159"/>
      <c r="T31" s="80">
        <v>434</v>
      </c>
    </row>
    <row r="32" spans="1:20" ht="18.75" customHeight="1">
      <c r="A32" s="309"/>
      <c r="B32" s="277" t="s">
        <v>73</v>
      </c>
      <c r="C32" s="278"/>
      <c r="D32" s="271" t="s">
        <v>156</v>
      </c>
      <c r="E32" s="232"/>
      <c r="F32" s="159" t="s">
        <v>156</v>
      </c>
      <c r="G32" s="159"/>
      <c r="H32" s="80" t="s">
        <v>156</v>
      </c>
      <c r="I32" s="80">
        <v>2945</v>
      </c>
      <c r="J32" s="159">
        <v>451</v>
      </c>
      <c r="K32" s="159"/>
      <c r="L32" s="159">
        <v>409</v>
      </c>
      <c r="M32" s="159"/>
      <c r="N32" s="80">
        <v>513</v>
      </c>
      <c r="O32" s="80">
        <v>530</v>
      </c>
      <c r="P32" s="324">
        <v>525</v>
      </c>
      <c r="Q32" s="324"/>
      <c r="R32" s="324">
        <v>535</v>
      </c>
      <c r="S32" s="324"/>
      <c r="T32" s="80">
        <v>520</v>
      </c>
    </row>
    <row r="33" spans="1:20" ht="18.75" customHeight="1">
      <c r="A33" s="302" t="s">
        <v>74</v>
      </c>
      <c r="B33" s="277" t="s">
        <v>72</v>
      </c>
      <c r="C33" s="278"/>
      <c r="D33" s="271" t="s">
        <v>156</v>
      </c>
      <c r="E33" s="232"/>
      <c r="F33" s="159" t="s">
        <v>156</v>
      </c>
      <c r="G33" s="159"/>
      <c r="H33" s="80" t="s">
        <v>156</v>
      </c>
      <c r="I33" s="80" t="s">
        <v>156</v>
      </c>
      <c r="J33" s="159">
        <v>2169</v>
      </c>
      <c r="K33" s="159"/>
      <c r="L33" s="159">
        <v>2233</v>
      </c>
      <c r="M33" s="159"/>
      <c r="N33" s="80">
        <v>2346</v>
      </c>
      <c r="O33" s="80">
        <v>3419</v>
      </c>
      <c r="P33" s="324">
        <v>3561</v>
      </c>
      <c r="Q33" s="324"/>
      <c r="R33" s="324">
        <v>3656</v>
      </c>
      <c r="S33" s="324"/>
      <c r="T33" s="80">
        <v>3669</v>
      </c>
    </row>
    <row r="34" spans="1:20" ht="18.75" customHeight="1">
      <c r="A34" s="303"/>
      <c r="B34" s="277" t="s">
        <v>73</v>
      </c>
      <c r="C34" s="278"/>
      <c r="D34" s="271" t="s">
        <v>156</v>
      </c>
      <c r="E34" s="232"/>
      <c r="F34" s="159" t="s">
        <v>156</v>
      </c>
      <c r="G34" s="159"/>
      <c r="H34" s="80" t="s">
        <v>156</v>
      </c>
      <c r="I34" s="80" t="s">
        <v>156</v>
      </c>
      <c r="J34" s="159">
        <v>2416</v>
      </c>
      <c r="K34" s="159"/>
      <c r="L34" s="159">
        <v>2329</v>
      </c>
      <c r="M34" s="159"/>
      <c r="N34" s="80">
        <v>2606</v>
      </c>
      <c r="O34" s="80">
        <v>3555</v>
      </c>
      <c r="P34" s="324">
        <v>3676</v>
      </c>
      <c r="Q34" s="324"/>
      <c r="R34" s="324">
        <v>3755</v>
      </c>
      <c r="S34" s="324"/>
      <c r="T34" s="80">
        <v>3772</v>
      </c>
    </row>
    <row r="35" spans="1:20" ht="18.75" customHeight="1">
      <c r="A35" s="310" t="s">
        <v>98</v>
      </c>
      <c r="B35" s="277" t="s">
        <v>72</v>
      </c>
      <c r="C35" s="278"/>
      <c r="D35" s="271" t="s">
        <v>156</v>
      </c>
      <c r="E35" s="232"/>
      <c r="F35" s="159" t="s">
        <v>156</v>
      </c>
      <c r="G35" s="159"/>
      <c r="H35" s="80" t="s">
        <v>156</v>
      </c>
      <c r="I35" s="80" t="s">
        <v>156</v>
      </c>
      <c r="J35" s="159">
        <v>2851</v>
      </c>
      <c r="K35" s="159"/>
      <c r="L35" s="159">
        <v>3427</v>
      </c>
      <c r="M35" s="159"/>
      <c r="N35" s="80">
        <v>4188</v>
      </c>
      <c r="O35" s="80">
        <v>3452</v>
      </c>
      <c r="P35" s="324">
        <v>3500</v>
      </c>
      <c r="Q35" s="324"/>
      <c r="R35" s="324">
        <v>3215</v>
      </c>
      <c r="S35" s="324"/>
      <c r="T35" s="80">
        <v>2996</v>
      </c>
    </row>
    <row r="36" spans="1:20" ht="18.75" customHeight="1">
      <c r="A36" s="311"/>
      <c r="B36" s="277" t="s">
        <v>73</v>
      </c>
      <c r="C36" s="278"/>
      <c r="D36" s="271" t="s">
        <v>156</v>
      </c>
      <c r="E36" s="232"/>
      <c r="F36" s="159" t="s">
        <v>156</v>
      </c>
      <c r="G36" s="159"/>
      <c r="H36" s="80" t="s">
        <v>156</v>
      </c>
      <c r="I36" s="80" t="s">
        <v>156</v>
      </c>
      <c r="J36" s="159">
        <v>2509</v>
      </c>
      <c r="K36" s="159"/>
      <c r="L36" s="159">
        <v>3118</v>
      </c>
      <c r="M36" s="159"/>
      <c r="N36" s="80">
        <v>3804</v>
      </c>
      <c r="O36" s="80">
        <v>3167</v>
      </c>
      <c r="P36" s="324">
        <v>3254</v>
      </c>
      <c r="Q36" s="324"/>
      <c r="R36" s="324">
        <v>3052</v>
      </c>
      <c r="S36" s="324"/>
      <c r="T36" s="80">
        <v>2848</v>
      </c>
    </row>
    <row r="37" spans="1:20" ht="18.75" customHeight="1">
      <c r="A37" s="302" t="s">
        <v>157</v>
      </c>
      <c r="B37" s="277" t="s">
        <v>72</v>
      </c>
      <c r="C37" s="278"/>
      <c r="D37" s="271" t="s">
        <v>156</v>
      </c>
      <c r="E37" s="232"/>
      <c r="F37" s="159" t="s">
        <v>156</v>
      </c>
      <c r="G37" s="159"/>
      <c r="H37" s="80" t="s">
        <v>156</v>
      </c>
      <c r="I37" s="80" t="s">
        <v>156</v>
      </c>
      <c r="J37" s="159">
        <v>170</v>
      </c>
      <c r="K37" s="159"/>
      <c r="L37" s="159">
        <v>700</v>
      </c>
      <c r="M37" s="159"/>
      <c r="N37" s="80">
        <v>1086</v>
      </c>
      <c r="O37" s="80">
        <v>1213</v>
      </c>
      <c r="P37" s="324">
        <v>1404</v>
      </c>
      <c r="Q37" s="324"/>
      <c r="R37" s="324">
        <v>1506</v>
      </c>
      <c r="S37" s="324"/>
      <c r="T37" s="80">
        <v>1540</v>
      </c>
    </row>
    <row r="38" spans="1:20" ht="18.75" customHeight="1">
      <c r="A38" s="303"/>
      <c r="B38" s="277" t="s">
        <v>73</v>
      </c>
      <c r="C38" s="278"/>
      <c r="D38" s="288" t="s">
        <v>156</v>
      </c>
      <c r="E38" s="285"/>
      <c r="F38" s="285" t="s">
        <v>156</v>
      </c>
      <c r="G38" s="285"/>
      <c r="H38" s="100" t="s">
        <v>156</v>
      </c>
      <c r="I38" s="100" t="s">
        <v>156</v>
      </c>
      <c r="J38" s="285">
        <v>256</v>
      </c>
      <c r="K38" s="285"/>
      <c r="L38" s="285">
        <v>595</v>
      </c>
      <c r="M38" s="285"/>
      <c r="N38" s="100">
        <v>1138</v>
      </c>
      <c r="O38" s="100">
        <v>1263</v>
      </c>
      <c r="P38" s="323">
        <v>1434</v>
      </c>
      <c r="Q38" s="323"/>
      <c r="R38" s="323">
        <v>1540</v>
      </c>
      <c r="S38" s="323"/>
      <c r="T38" s="100">
        <v>1570</v>
      </c>
    </row>
    <row r="39" spans="1:20" ht="12.75" customHeight="1">
      <c r="A39" s="33" t="s">
        <v>119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R39" s="56"/>
      <c r="S39" s="129"/>
      <c r="T39" s="129" t="s">
        <v>75</v>
      </c>
    </row>
    <row r="40" spans="1:18" ht="12.75" customHeight="1">
      <c r="A40" s="33" t="s">
        <v>118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28"/>
      <c r="R40" s="128"/>
    </row>
    <row r="41" spans="1:20" ht="21.75" customHeight="1">
      <c r="A41" s="33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8"/>
      <c r="S41" s="128"/>
      <c r="T41" s="128"/>
    </row>
    <row r="42" spans="1:20" s="17" customFormat="1" ht="24">
      <c r="A42" s="185" t="s">
        <v>133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</row>
    <row r="43" spans="1:20" ht="13.5">
      <c r="A43" s="58" t="s">
        <v>76</v>
      </c>
      <c r="B43" s="58"/>
      <c r="C43" s="58"/>
      <c r="D43" s="5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pans="1:20" ht="12" customHeight="1">
      <c r="A44" s="295" t="s">
        <v>97</v>
      </c>
      <c r="B44" s="296"/>
      <c r="C44" s="281" t="s">
        <v>125</v>
      </c>
      <c r="D44" s="282"/>
      <c r="E44" s="281" t="s">
        <v>137</v>
      </c>
      <c r="F44" s="282"/>
      <c r="G44" s="281">
        <v>12</v>
      </c>
      <c r="H44" s="282"/>
      <c r="I44" s="281">
        <v>17</v>
      </c>
      <c r="J44" s="282"/>
      <c r="K44" s="281">
        <v>18</v>
      </c>
      <c r="L44" s="282"/>
      <c r="M44" s="281">
        <v>19</v>
      </c>
      <c r="N44" s="282"/>
      <c r="O44" s="281">
        <v>20</v>
      </c>
      <c r="P44" s="282"/>
      <c r="Q44" s="281">
        <v>21</v>
      </c>
      <c r="R44" s="293"/>
      <c r="S44" s="130"/>
      <c r="T44" s="131"/>
    </row>
    <row r="45" spans="1:20" ht="12" customHeight="1">
      <c r="A45" s="297"/>
      <c r="B45" s="298"/>
      <c r="C45" s="283"/>
      <c r="D45" s="284"/>
      <c r="E45" s="283"/>
      <c r="F45" s="284"/>
      <c r="G45" s="283"/>
      <c r="H45" s="284"/>
      <c r="I45" s="283"/>
      <c r="J45" s="284"/>
      <c r="K45" s="283"/>
      <c r="L45" s="284"/>
      <c r="M45" s="283"/>
      <c r="N45" s="284"/>
      <c r="O45" s="283"/>
      <c r="P45" s="284"/>
      <c r="Q45" s="283"/>
      <c r="R45" s="294"/>
      <c r="S45" s="291" t="s">
        <v>77</v>
      </c>
      <c r="T45" s="292"/>
    </row>
    <row r="46" spans="1:20" ht="22.5" customHeight="1">
      <c r="A46" s="299" t="s">
        <v>96</v>
      </c>
      <c r="B46" s="300"/>
      <c r="C46" s="301">
        <v>1402508</v>
      </c>
      <c r="D46" s="290"/>
      <c r="E46" s="290">
        <v>4986599</v>
      </c>
      <c r="F46" s="290"/>
      <c r="G46" s="290">
        <v>5373752</v>
      </c>
      <c r="H46" s="290"/>
      <c r="I46" s="290">
        <v>5782840</v>
      </c>
      <c r="J46" s="290"/>
      <c r="K46" s="290">
        <v>5698370</v>
      </c>
      <c r="L46" s="290"/>
      <c r="M46" s="290">
        <v>5622869</v>
      </c>
      <c r="N46" s="290"/>
      <c r="O46" s="290">
        <v>5210556</v>
      </c>
      <c r="P46" s="290"/>
      <c r="Q46" s="290">
        <v>4783460</v>
      </c>
      <c r="R46" s="290"/>
      <c r="S46" s="290">
        <v>13105</v>
      </c>
      <c r="T46" s="290"/>
    </row>
    <row r="47" spans="1:21" ht="14.25" customHeight="1">
      <c r="A47" s="118"/>
      <c r="B47" s="118"/>
      <c r="C47" s="118"/>
      <c r="D47" s="118"/>
      <c r="E47" s="118"/>
      <c r="F47" s="128"/>
      <c r="G47" s="12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56"/>
      <c r="S47" s="56"/>
      <c r="T47" s="129" t="s">
        <v>103</v>
      </c>
      <c r="U47" s="56"/>
    </row>
    <row r="48" spans="1:18" ht="12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20" ht="13.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</row>
    <row r="50" spans="1:20" ht="13.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</row>
    <row r="51" spans="1:20" ht="13.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</row>
    <row r="52" spans="1:20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</row>
  </sheetData>
  <sheetProtection/>
  <mergeCells count="255">
    <mergeCell ref="R31:S31"/>
    <mergeCell ref="R32:S32"/>
    <mergeCell ref="R33:S33"/>
    <mergeCell ref="P29:Q29"/>
    <mergeCell ref="P30:Q30"/>
    <mergeCell ref="P31:Q31"/>
    <mergeCell ref="R30:S30"/>
    <mergeCell ref="P27:Q28"/>
    <mergeCell ref="R22:S22"/>
    <mergeCell ref="P16:Q16"/>
    <mergeCell ref="R18:S18"/>
    <mergeCell ref="R19:S19"/>
    <mergeCell ref="R20:S20"/>
    <mergeCell ref="R17:S17"/>
    <mergeCell ref="P22:Q22"/>
    <mergeCell ref="L29:M29"/>
    <mergeCell ref="L30:M30"/>
    <mergeCell ref="P37:Q37"/>
    <mergeCell ref="P36:Q36"/>
    <mergeCell ref="P33:Q33"/>
    <mergeCell ref="P34:Q34"/>
    <mergeCell ref="L33:M33"/>
    <mergeCell ref="R15:S15"/>
    <mergeCell ref="R16:S16"/>
    <mergeCell ref="N27:N28"/>
    <mergeCell ref="P11:Q11"/>
    <mergeCell ref="P13:Q13"/>
    <mergeCell ref="F20:G20"/>
    <mergeCell ref="O27:O28"/>
    <mergeCell ref="H27:H28"/>
    <mergeCell ref="L27:M28"/>
    <mergeCell ref="F15:G15"/>
    <mergeCell ref="R9:S9"/>
    <mergeCell ref="R8:S8"/>
    <mergeCell ref="R10:S10"/>
    <mergeCell ref="P20:Q20"/>
    <mergeCell ref="R21:S21"/>
    <mergeCell ref="P21:Q21"/>
    <mergeCell ref="R11:S11"/>
    <mergeCell ref="R12:S12"/>
    <mergeCell ref="R13:S13"/>
    <mergeCell ref="R14:S14"/>
    <mergeCell ref="P38:Q38"/>
    <mergeCell ref="R27:S28"/>
    <mergeCell ref="P35:Q35"/>
    <mergeCell ref="R29:S29"/>
    <mergeCell ref="R38:S38"/>
    <mergeCell ref="R34:S34"/>
    <mergeCell ref="R35:S35"/>
    <mergeCell ref="R36:S36"/>
    <mergeCell ref="R37:S37"/>
    <mergeCell ref="P32:Q32"/>
    <mergeCell ref="R5:S5"/>
    <mergeCell ref="N3:N4"/>
    <mergeCell ref="P17:Q17"/>
    <mergeCell ref="P18:Q18"/>
    <mergeCell ref="P19:Q19"/>
    <mergeCell ref="P10:Q10"/>
    <mergeCell ref="P9:Q9"/>
    <mergeCell ref="P12:Q12"/>
    <mergeCell ref="R6:S6"/>
    <mergeCell ref="R7:S7"/>
    <mergeCell ref="A26:C26"/>
    <mergeCell ref="A25:T25"/>
    <mergeCell ref="B5:C5"/>
    <mergeCell ref="B6:C6"/>
    <mergeCell ref="R3:S4"/>
    <mergeCell ref="P15:Q15"/>
    <mergeCell ref="T3:T4"/>
    <mergeCell ref="O3:O4"/>
    <mergeCell ref="P3:Q4"/>
    <mergeCell ref="P5:Q5"/>
    <mergeCell ref="T27:T28"/>
    <mergeCell ref="P8:Q8"/>
    <mergeCell ref="P6:Q6"/>
    <mergeCell ref="F19:G19"/>
    <mergeCell ref="F11:G11"/>
    <mergeCell ref="F12:G12"/>
    <mergeCell ref="F13:G13"/>
    <mergeCell ref="F14:G14"/>
    <mergeCell ref="I27:I28"/>
    <mergeCell ref="P14:Q14"/>
    <mergeCell ref="A3:C4"/>
    <mergeCell ref="A8:A10"/>
    <mergeCell ref="B32:C32"/>
    <mergeCell ref="B33:C33"/>
    <mergeCell ref="B31:C31"/>
    <mergeCell ref="A27:C28"/>
    <mergeCell ref="A17:A19"/>
    <mergeCell ref="A20:A22"/>
    <mergeCell ref="A5:A7"/>
    <mergeCell ref="A33:A34"/>
    <mergeCell ref="A29:A30"/>
    <mergeCell ref="A31:A32"/>
    <mergeCell ref="B34:C34"/>
    <mergeCell ref="B35:C35"/>
    <mergeCell ref="B38:C38"/>
    <mergeCell ref="B30:C30"/>
    <mergeCell ref="A35:A36"/>
    <mergeCell ref="B7:C7"/>
    <mergeCell ref="P7:Q7"/>
    <mergeCell ref="B8:C8"/>
    <mergeCell ref="B9:C9"/>
    <mergeCell ref="D8:E8"/>
    <mergeCell ref="D9:E9"/>
    <mergeCell ref="J9:K9"/>
    <mergeCell ref="L8:M8"/>
    <mergeCell ref="L9:M9"/>
    <mergeCell ref="F35:G35"/>
    <mergeCell ref="F36:G36"/>
    <mergeCell ref="F37:G37"/>
    <mergeCell ref="F27:G28"/>
    <mergeCell ref="F29:G29"/>
    <mergeCell ref="F30:G30"/>
    <mergeCell ref="F31:G31"/>
    <mergeCell ref="J37:K37"/>
    <mergeCell ref="J32:K32"/>
    <mergeCell ref="L31:M31"/>
    <mergeCell ref="L32:M32"/>
    <mergeCell ref="J33:K33"/>
    <mergeCell ref="J34:K34"/>
    <mergeCell ref="J35:K35"/>
    <mergeCell ref="J36:K36"/>
    <mergeCell ref="A46:B46"/>
    <mergeCell ref="C44:D45"/>
    <mergeCell ref="C46:D46"/>
    <mergeCell ref="L38:M38"/>
    <mergeCell ref="G44:H45"/>
    <mergeCell ref="G46:H46"/>
    <mergeCell ref="F38:G38"/>
    <mergeCell ref="I44:J45"/>
    <mergeCell ref="A37:A38"/>
    <mergeCell ref="B37:C37"/>
    <mergeCell ref="J38:K38"/>
    <mergeCell ref="D36:E36"/>
    <mergeCell ref="B29:C29"/>
    <mergeCell ref="F33:G33"/>
    <mergeCell ref="F34:G34"/>
    <mergeCell ref="D32:E32"/>
    <mergeCell ref="D33:E33"/>
    <mergeCell ref="B36:C36"/>
    <mergeCell ref="F32:G32"/>
    <mergeCell ref="J31:K31"/>
    <mergeCell ref="E46:F46"/>
    <mergeCell ref="A44:B45"/>
    <mergeCell ref="D37:E37"/>
    <mergeCell ref="D34:E34"/>
    <mergeCell ref="D38:E38"/>
    <mergeCell ref="L35:M35"/>
    <mergeCell ref="L36:M36"/>
    <mergeCell ref="L37:M37"/>
    <mergeCell ref="L34:M34"/>
    <mergeCell ref="D35:E35"/>
    <mergeCell ref="S45:T45"/>
    <mergeCell ref="S46:T46"/>
    <mergeCell ref="M46:N46"/>
    <mergeCell ref="I46:J46"/>
    <mergeCell ref="K44:L45"/>
    <mergeCell ref="K46:L46"/>
    <mergeCell ref="Q44:R45"/>
    <mergeCell ref="D27:E28"/>
    <mergeCell ref="D29:E29"/>
    <mergeCell ref="D30:E30"/>
    <mergeCell ref="D31:E31"/>
    <mergeCell ref="Q46:R46"/>
    <mergeCell ref="O44:P45"/>
    <mergeCell ref="E44:F45"/>
    <mergeCell ref="M44:N45"/>
    <mergeCell ref="O46:P46"/>
    <mergeCell ref="A42:T42"/>
    <mergeCell ref="J27:K28"/>
    <mergeCell ref="J29:K29"/>
    <mergeCell ref="J30:K30"/>
    <mergeCell ref="B10:C10"/>
    <mergeCell ref="B17:C17"/>
    <mergeCell ref="B18:C18"/>
    <mergeCell ref="B19:C19"/>
    <mergeCell ref="B20:C20"/>
    <mergeCell ref="B21:C21"/>
    <mergeCell ref="B22:C22"/>
    <mergeCell ref="D3:E4"/>
    <mergeCell ref="D5:E5"/>
    <mergeCell ref="D6:E6"/>
    <mergeCell ref="D7:E7"/>
    <mergeCell ref="D12:E12"/>
    <mergeCell ref="D13:E13"/>
    <mergeCell ref="D11:E11"/>
    <mergeCell ref="D21:E21"/>
    <mergeCell ref="D22:E22"/>
    <mergeCell ref="D18:E18"/>
    <mergeCell ref="D19:E19"/>
    <mergeCell ref="D20:E20"/>
    <mergeCell ref="D17:E17"/>
    <mergeCell ref="F22:G22"/>
    <mergeCell ref="F6:G6"/>
    <mergeCell ref="F7:G7"/>
    <mergeCell ref="F8:G8"/>
    <mergeCell ref="F9:G9"/>
    <mergeCell ref="F17:G17"/>
    <mergeCell ref="F16:G16"/>
    <mergeCell ref="J3:K4"/>
    <mergeCell ref="J5:K5"/>
    <mergeCell ref="J7:K7"/>
    <mergeCell ref="J8:K8"/>
    <mergeCell ref="F18:G18"/>
    <mergeCell ref="F21:G21"/>
    <mergeCell ref="H3:H4"/>
    <mergeCell ref="F3:G4"/>
    <mergeCell ref="F5:G5"/>
    <mergeCell ref="I3:I4"/>
    <mergeCell ref="J21:K21"/>
    <mergeCell ref="J22:K22"/>
    <mergeCell ref="J6:K6"/>
    <mergeCell ref="J11:K11"/>
    <mergeCell ref="J12:K12"/>
    <mergeCell ref="J13:K13"/>
    <mergeCell ref="J10:K10"/>
    <mergeCell ref="J17:K17"/>
    <mergeCell ref="J18:K18"/>
    <mergeCell ref="J19:K19"/>
    <mergeCell ref="J20:K20"/>
    <mergeCell ref="L11:M11"/>
    <mergeCell ref="L12:M12"/>
    <mergeCell ref="L13:M13"/>
    <mergeCell ref="L14:M14"/>
    <mergeCell ref="L15:M15"/>
    <mergeCell ref="J14:K14"/>
    <mergeCell ref="J16:K16"/>
    <mergeCell ref="L22:M22"/>
    <mergeCell ref="L18:M18"/>
    <mergeCell ref="L19:M19"/>
    <mergeCell ref="L20:M20"/>
    <mergeCell ref="L21:M21"/>
    <mergeCell ref="L5:M5"/>
    <mergeCell ref="L6:M6"/>
    <mergeCell ref="L7:M7"/>
    <mergeCell ref="L17:M17"/>
    <mergeCell ref="L16:M16"/>
    <mergeCell ref="A1:T1"/>
    <mergeCell ref="A11:A13"/>
    <mergeCell ref="A14:A16"/>
    <mergeCell ref="B11:C11"/>
    <mergeCell ref="B12:C12"/>
    <mergeCell ref="B13:C13"/>
    <mergeCell ref="B14:C14"/>
    <mergeCell ref="L3:M4"/>
    <mergeCell ref="B15:C15"/>
    <mergeCell ref="B16:C16"/>
    <mergeCell ref="L10:M10"/>
    <mergeCell ref="F10:G10"/>
    <mergeCell ref="D10:E10"/>
    <mergeCell ref="J15:K15"/>
    <mergeCell ref="D15:E15"/>
    <mergeCell ref="D16:E16"/>
    <mergeCell ref="D14:E1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6" customWidth="1"/>
    <col min="2" max="2" width="7.625" style="36" customWidth="1"/>
    <col min="3" max="10" width="9.125" style="36" customWidth="1"/>
    <col min="11" max="11" width="8.75390625" style="36" customWidth="1"/>
    <col min="12" max="16384" width="9.00390625" style="36" customWidth="1"/>
  </cols>
  <sheetData>
    <row r="1" spans="1:11" ht="24">
      <c r="A1" s="35"/>
      <c r="B1" s="35"/>
      <c r="C1" s="35"/>
      <c r="D1" s="35"/>
      <c r="E1" s="35"/>
      <c r="F1" s="35"/>
      <c r="G1" s="35"/>
      <c r="H1" s="35"/>
      <c r="I1" s="35"/>
      <c r="J1" s="35"/>
      <c r="K1" s="35" t="s">
        <v>134</v>
      </c>
    </row>
    <row r="2" ht="9" customHeight="1"/>
    <row r="3" spans="1:11" ht="16.5" customHeight="1">
      <c r="A3" s="132" t="s">
        <v>123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1.75" customHeight="1">
      <c r="A4" s="329" t="s">
        <v>43</v>
      </c>
      <c r="B4" s="330"/>
      <c r="C4" s="335" t="s">
        <v>125</v>
      </c>
      <c r="D4" s="335" t="s">
        <v>137</v>
      </c>
      <c r="E4" s="335">
        <v>12</v>
      </c>
      <c r="F4" s="335">
        <v>17</v>
      </c>
      <c r="G4" s="335">
        <v>18</v>
      </c>
      <c r="H4" s="335">
        <v>19</v>
      </c>
      <c r="I4" s="335">
        <v>20</v>
      </c>
      <c r="J4" s="339">
        <v>21</v>
      </c>
      <c r="K4" s="101"/>
    </row>
    <row r="5" spans="1:11" ht="21.75" customHeight="1">
      <c r="A5" s="331"/>
      <c r="B5" s="332"/>
      <c r="C5" s="336"/>
      <c r="D5" s="336"/>
      <c r="E5" s="336"/>
      <c r="F5" s="336"/>
      <c r="G5" s="336"/>
      <c r="H5" s="336"/>
      <c r="I5" s="336"/>
      <c r="J5" s="340"/>
      <c r="K5" s="102" t="s">
        <v>79</v>
      </c>
    </row>
    <row r="6" spans="1:11" ht="21.75" customHeight="1">
      <c r="A6" s="333" t="s">
        <v>80</v>
      </c>
      <c r="B6" s="334"/>
      <c r="C6" s="86">
        <f aca="true" t="shared" si="0" ref="C6:H6">C7+C11</f>
        <v>7071675</v>
      </c>
      <c r="D6" s="86">
        <f t="shared" si="0"/>
        <v>26610804</v>
      </c>
      <c r="E6" s="86">
        <f t="shared" si="0"/>
        <v>30257566</v>
      </c>
      <c r="F6" s="86">
        <f t="shared" si="0"/>
        <v>34671087</v>
      </c>
      <c r="G6" s="86">
        <f t="shared" si="0"/>
        <v>35335610</v>
      </c>
      <c r="H6" s="86">
        <f t="shared" si="0"/>
        <v>35388987</v>
      </c>
      <c r="I6" s="86">
        <v>32648605</v>
      </c>
      <c r="J6" s="86">
        <v>32847453</v>
      </c>
      <c r="K6" s="86">
        <f aca="true" t="shared" si="1" ref="K6:K11">ROUND(J6/365,0)</f>
        <v>89993</v>
      </c>
    </row>
    <row r="7" spans="1:13" ht="21.75" customHeight="1">
      <c r="A7" s="326" t="s">
        <v>9</v>
      </c>
      <c r="B7" s="39" t="s">
        <v>36</v>
      </c>
      <c r="C7" s="91">
        <f aca="true" t="shared" si="2" ref="C7:J7">SUM(C8:C10)</f>
        <v>6638258</v>
      </c>
      <c r="D7" s="91">
        <f t="shared" si="2"/>
        <v>25775895</v>
      </c>
      <c r="E7" s="91">
        <f t="shared" si="2"/>
        <v>29458632</v>
      </c>
      <c r="F7" s="91">
        <f t="shared" si="2"/>
        <v>33563088</v>
      </c>
      <c r="G7" s="91">
        <f t="shared" si="2"/>
        <v>34185230</v>
      </c>
      <c r="H7" s="91">
        <f t="shared" si="2"/>
        <v>34163302</v>
      </c>
      <c r="I7" s="91">
        <f t="shared" si="2"/>
        <v>31514468</v>
      </c>
      <c r="J7" s="91">
        <f t="shared" si="2"/>
        <v>31518506</v>
      </c>
      <c r="K7" s="91">
        <f t="shared" si="1"/>
        <v>86352</v>
      </c>
      <c r="M7" s="54"/>
    </row>
    <row r="8" spans="1:13" ht="21.75" customHeight="1">
      <c r="A8" s="327"/>
      <c r="B8" s="39" t="s">
        <v>11</v>
      </c>
      <c r="C8" s="91">
        <v>3920975</v>
      </c>
      <c r="D8" s="91">
        <v>17392270</v>
      </c>
      <c r="E8" s="91">
        <v>18390623</v>
      </c>
      <c r="F8" s="92">
        <v>19045443</v>
      </c>
      <c r="G8" s="92">
        <v>19308030</v>
      </c>
      <c r="H8" s="92">
        <v>18783355</v>
      </c>
      <c r="I8" s="92">
        <v>17018917</v>
      </c>
      <c r="J8" s="92">
        <v>16695589</v>
      </c>
      <c r="K8" s="91">
        <f t="shared" si="1"/>
        <v>45741</v>
      </c>
      <c r="M8" s="54"/>
    </row>
    <row r="9" spans="1:11" ht="21.75" customHeight="1">
      <c r="A9" s="327"/>
      <c r="B9" s="39" t="s">
        <v>12</v>
      </c>
      <c r="C9" s="91">
        <v>1356671</v>
      </c>
      <c r="D9" s="91">
        <v>4604157</v>
      </c>
      <c r="E9" s="91">
        <v>5982469</v>
      </c>
      <c r="F9" s="92">
        <v>8066003</v>
      </c>
      <c r="G9" s="93">
        <v>8501470</v>
      </c>
      <c r="H9" s="93">
        <v>9280159</v>
      </c>
      <c r="I9" s="93">
        <v>8546107</v>
      </c>
      <c r="J9" s="93">
        <v>8243729</v>
      </c>
      <c r="K9" s="91">
        <f t="shared" si="1"/>
        <v>22586</v>
      </c>
    </row>
    <row r="10" spans="1:13" ht="21.75" customHeight="1">
      <c r="A10" s="328"/>
      <c r="B10" s="39" t="s">
        <v>81</v>
      </c>
      <c r="C10" s="91">
        <v>1360612</v>
      </c>
      <c r="D10" s="91">
        <v>3779468</v>
      </c>
      <c r="E10" s="91">
        <v>5085540</v>
      </c>
      <c r="F10" s="92">
        <v>6451642</v>
      </c>
      <c r="G10" s="92">
        <v>6375730</v>
      </c>
      <c r="H10" s="92">
        <v>6099788</v>
      </c>
      <c r="I10" s="92">
        <v>5949444</v>
      </c>
      <c r="J10" s="92">
        <v>6579188</v>
      </c>
      <c r="K10" s="91">
        <f t="shared" si="1"/>
        <v>18025</v>
      </c>
      <c r="M10" s="54"/>
    </row>
    <row r="11" spans="1:11" ht="21.75" customHeight="1">
      <c r="A11" s="337" t="s">
        <v>82</v>
      </c>
      <c r="B11" s="338"/>
      <c r="C11" s="94">
        <v>433417</v>
      </c>
      <c r="D11" s="95">
        <v>834909</v>
      </c>
      <c r="E11" s="95">
        <v>798934</v>
      </c>
      <c r="F11" s="96">
        <v>1107999</v>
      </c>
      <c r="G11" s="96">
        <v>1150380</v>
      </c>
      <c r="H11" s="96">
        <v>1225685</v>
      </c>
      <c r="I11" s="96">
        <v>1134137</v>
      </c>
      <c r="J11" s="96">
        <v>1328947</v>
      </c>
      <c r="K11" s="95">
        <f t="shared" si="1"/>
        <v>3641</v>
      </c>
    </row>
    <row r="12" spans="1:11" ht="19.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24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2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 t="s">
        <v>135</v>
      </c>
    </row>
    <row r="15" spans="1:11" ht="9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6.5" customHeight="1">
      <c r="A16" s="132" t="s">
        <v>83</v>
      </c>
      <c r="B16" s="132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ht="21.75" customHeight="1">
      <c r="A17" s="329" t="s">
        <v>43</v>
      </c>
      <c r="B17" s="330"/>
      <c r="C17" s="335" t="s">
        <v>125</v>
      </c>
      <c r="D17" s="335" t="s">
        <v>137</v>
      </c>
      <c r="E17" s="335">
        <v>12</v>
      </c>
      <c r="F17" s="335">
        <v>17</v>
      </c>
      <c r="G17" s="335">
        <v>18</v>
      </c>
      <c r="H17" s="335">
        <v>19</v>
      </c>
      <c r="I17" s="335">
        <v>20</v>
      </c>
      <c r="J17" s="339">
        <v>21</v>
      </c>
      <c r="K17" s="101"/>
    </row>
    <row r="18" spans="1:11" ht="21.75" customHeight="1">
      <c r="A18" s="331"/>
      <c r="B18" s="332"/>
      <c r="C18" s="336"/>
      <c r="D18" s="336"/>
      <c r="E18" s="336"/>
      <c r="F18" s="336"/>
      <c r="G18" s="336"/>
      <c r="H18" s="336"/>
      <c r="I18" s="336"/>
      <c r="J18" s="340"/>
      <c r="K18" s="102" t="s">
        <v>84</v>
      </c>
    </row>
    <row r="19" spans="1:11" ht="21.75" customHeight="1">
      <c r="A19" s="333" t="s">
        <v>80</v>
      </c>
      <c r="B19" s="334"/>
      <c r="C19" s="38">
        <f>C20+C24</f>
        <v>52613</v>
      </c>
      <c r="D19" s="38">
        <f>D20+D24</f>
        <v>124189</v>
      </c>
      <c r="E19" s="38">
        <f aca="true" t="shared" si="3" ref="E19:K19">E20+E24</f>
        <v>133046</v>
      </c>
      <c r="F19" s="76">
        <f t="shared" si="3"/>
        <v>187888</v>
      </c>
      <c r="G19" s="38">
        <f t="shared" si="3"/>
        <v>190636</v>
      </c>
      <c r="H19" s="38">
        <f t="shared" si="3"/>
        <v>194115</v>
      </c>
      <c r="I19" s="38">
        <f t="shared" si="3"/>
        <v>191331</v>
      </c>
      <c r="J19" s="38">
        <f t="shared" si="3"/>
        <v>187051</v>
      </c>
      <c r="K19" s="38">
        <f t="shared" si="3"/>
        <v>512</v>
      </c>
    </row>
    <row r="20" spans="1:11" ht="21.75" customHeight="1">
      <c r="A20" s="326" t="s">
        <v>9</v>
      </c>
      <c r="B20" s="37" t="s">
        <v>36</v>
      </c>
      <c r="C20" s="38">
        <f>SUM(C21:C23)</f>
        <v>47924</v>
      </c>
      <c r="D20" s="38">
        <f aca="true" t="shared" si="4" ref="D20:K20">SUM(D21:D23)</f>
        <v>118995</v>
      </c>
      <c r="E20" s="38">
        <f t="shared" si="4"/>
        <v>127980</v>
      </c>
      <c r="F20" s="75">
        <f t="shared" si="4"/>
        <v>175296</v>
      </c>
      <c r="G20" s="38">
        <f t="shared" si="4"/>
        <v>177474</v>
      </c>
      <c r="H20" s="38">
        <f t="shared" si="4"/>
        <v>180781</v>
      </c>
      <c r="I20" s="38">
        <f t="shared" si="4"/>
        <v>177686</v>
      </c>
      <c r="J20" s="38">
        <f t="shared" si="4"/>
        <v>171788</v>
      </c>
      <c r="K20" s="38">
        <f t="shared" si="4"/>
        <v>470</v>
      </c>
    </row>
    <row r="21" spans="1:11" ht="21.75" customHeight="1">
      <c r="A21" s="327"/>
      <c r="B21" s="39" t="s">
        <v>85</v>
      </c>
      <c r="C21" s="103">
        <v>37923</v>
      </c>
      <c r="D21" s="103">
        <v>99605</v>
      </c>
      <c r="E21" s="103">
        <v>106638</v>
      </c>
      <c r="F21" s="97">
        <v>145928</v>
      </c>
      <c r="G21" s="97">
        <v>147781</v>
      </c>
      <c r="H21" s="97">
        <v>151576</v>
      </c>
      <c r="I21" s="97">
        <v>150824</v>
      </c>
      <c r="J21" s="97">
        <v>147991</v>
      </c>
      <c r="K21" s="103">
        <f aca="true" t="shared" si="5" ref="K21:K26">ROUND(J21/365,0)</f>
        <v>405</v>
      </c>
    </row>
    <row r="22" spans="1:11" ht="21.75" customHeight="1">
      <c r="A22" s="327"/>
      <c r="B22" s="39" t="s">
        <v>17</v>
      </c>
      <c r="C22" s="103">
        <v>9029</v>
      </c>
      <c r="D22" s="103">
        <v>17280</v>
      </c>
      <c r="E22" s="103">
        <v>19926</v>
      </c>
      <c r="F22" s="97">
        <v>26703</v>
      </c>
      <c r="G22" s="97">
        <v>27327</v>
      </c>
      <c r="H22" s="97">
        <v>26864</v>
      </c>
      <c r="I22" s="97">
        <v>24639</v>
      </c>
      <c r="J22" s="97">
        <v>21816</v>
      </c>
      <c r="K22" s="103">
        <f t="shared" si="5"/>
        <v>60</v>
      </c>
    </row>
    <row r="23" spans="1:11" ht="21.75" customHeight="1">
      <c r="A23" s="328"/>
      <c r="B23" s="39" t="s">
        <v>78</v>
      </c>
      <c r="C23" s="103">
        <v>972</v>
      </c>
      <c r="D23" s="103">
        <v>2110</v>
      </c>
      <c r="E23" s="103">
        <v>1416</v>
      </c>
      <c r="F23" s="97">
        <v>2665</v>
      </c>
      <c r="G23" s="97">
        <v>2366</v>
      </c>
      <c r="H23" s="97">
        <v>2341</v>
      </c>
      <c r="I23" s="97">
        <v>2223</v>
      </c>
      <c r="J23" s="97">
        <v>1981</v>
      </c>
      <c r="K23" s="103">
        <f t="shared" si="5"/>
        <v>5</v>
      </c>
    </row>
    <row r="24" spans="1:11" ht="21.75" customHeight="1">
      <c r="A24" s="326" t="s">
        <v>86</v>
      </c>
      <c r="B24" s="37" t="s">
        <v>36</v>
      </c>
      <c r="C24" s="38">
        <f>SUM(C25:C26)</f>
        <v>4689</v>
      </c>
      <c r="D24" s="38">
        <f aca="true" t="shared" si="6" ref="D24:K24">SUM(D25:D26)</f>
        <v>5194</v>
      </c>
      <c r="E24" s="38">
        <f t="shared" si="6"/>
        <v>5066</v>
      </c>
      <c r="F24" s="75">
        <f t="shared" si="6"/>
        <v>12592</v>
      </c>
      <c r="G24" s="38">
        <f t="shared" si="6"/>
        <v>13162</v>
      </c>
      <c r="H24" s="38">
        <f t="shared" si="6"/>
        <v>13334</v>
      </c>
      <c r="I24" s="38">
        <f t="shared" si="6"/>
        <v>13645</v>
      </c>
      <c r="J24" s="38">
        <f t="shared" si="6"/>
        <v>15263</v>
      </c>
      <c r="K24" s="38">
        <f t="shared" si="6"/>
        <v>42</v>
      </c>
    </row>
    <row r="25" spans="1:11" ht="21.75" customHeight="1">
      <c r="A25" s="327"/>
      <c r="B25" s="39" t="s">
        <v>85</v>
      </c>
      <c r="C25" s="103">
        <v>3998</v>
      </c>
      <c r="D25" s="103">
        <v>4873</v>
      </c>
      <c r="E25" s="103">
        <v>4771</v>
      </c>
      <c r="F25" s="97">
        <v>12125</v>
      </c>
      <c r="G25" s="97">
        <v>12659</v>
      </c>
      <c r="H25" s="97">
        <v>12893</v>
      </c>
      <c r="I25" s="97">
        <v>13299</v>
      </c>
      <c r="J25" s="97">
        <v>14905</v>
      </c>
      <c r="K25" s="103">
        <f t="shared" si="5"/>
        <v>41</v>
      </c>
    </row>
    <row r="26" spans="1:11" ht="21.75" customHeight="1">
      <c r="A26" s="328"/>
      <c r="B26" s="39" t="s">
        <v>78</v>
      </c>
      <c r="C26" s="108">
        <v>691</v>
      </c>
      <c r="D26" s="104">
        <v>321</v>
      </c>
      <c r="E26" s="104">
        <v>295</v>
      </c>
      <c r="F26" s="98">
        <v>467</v>
      </c>
      <c r="G26" s="98">
        <v>503</v>
      </c>
      <c r="H26" s="98">
        <v>441</v>
      </c>
      <c r="I26" s="98">
        <v>346</v>
      </c>
      <c r="J26" s="98">
        <v>358</v>
      </c>
      <c r="K26" s="104">
        <f t="shared" si="5"/>
        <v>1</v>
      </c>
    </row>
    <row r="27" spans="1:11" ht="19.5" customHeight="1">
      <c r="A27" s="133" t="s">
        <v>158</v>
      </c>
      <c r="B27" s="133"/>
      <c r="D27" s="133"/>
      <c r="E27" s="133"/>
      <c r="F27" s="133"/>
      <c r="G27" s="133"/>
      <c r="H27" s="133"/>
      <c r="I27" s="133"/>
      <c r="J27" s="105"/>
      <c r="K27" s="134"/>
    </row>
    <row r="28" spans="1:11" ht="24.7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 ht="24">
      <c r="A29" s="35"/>
      <c r="B29" s="40"/>
      <c r="C29" s="40"/>
      <c r="D29" s="40"/>
      <c r="E29" s="40"/>
      <c r="F29" s="40"/>
      <c r="G29" s="40"/>
      <c r="H29" s="40"/>
      <c r="I29" s="35"/>
      <c r="J29" s="40"/>
      <c r="K29" s="35" t="s">
        <v>136</v>
      </c>
    </row>
    <row r="30" spans="1:11" ht="9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6.5" customHeight="1">
      <c r="A31" s="132" t="s">
        <v>124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1" ht="21.75" customHeight="1">
      <c r="A32" s="329" t="s">
        <v>43</v>
      </c>
      <c r="B32" s="330"/>
      <c r="C32" s="335" t="s">
        <v>125</v>
      </c>
      <c r="D32" s="335" t="s">
        <v>137</v>
      </c>
      <c r="E32" s="335">
        <v>12</v>
      </c>
      <c r="F32" s="335">
        <v>17</v>
      </c>
      <c r="G32" s="335">
        <v>18</v>
      </c>
      <c r="H32" s="335">
        <v>19</v>
      </c>
      <c r="I32" s="335">
        <v>20</v>
      </c>
      <c r="J32" s="339">
        <v>21</v>
      </c>
      <c r="K32" s="101"/>
    </row>
    <row r="33" spans="1:11" ht="21.75" customHeight="1">
      <c r="A33" s="331"/>
      <c r="B33" s="332"/>
      <c r="C33" s="336"/>
      <c r="D33" s="336"/>
      <c r="E33" s="336"/>
      <c r="F33" s="336"/>
      <c r="G33" s="336"/>
      <c r="H33" s="336"/>
      <c r="I33" s="336"/>
      <c r="J33" s="340"/>
      <c r="K33" s="102" t="s">
        <v>87</v>
      </c>
    </row>
    <row r="34" spans="1:11" ht="21.75" customHeight="1">
      <c r="A34" s="333" t="s">
        <v>80</v>
      </c>
      <c r="B34" s="334"/>
      <c r="C34" s="88">
        <v>328526</v>
      </c>
      <c r="D34" s="88">
        <v>1592685</v>
      </c>
      <c r="E34" s="88">
        <v>1842558</v>
      </c>
      <c r="F34" s="88">
        <v>2236346</v>
      </c>
      <c r="G34" s="88">
        <v>2220481</v>
      </c>
      <c r="H34" s="88">
        <v>2224077</v>
      </c>
      <c r="I34" s="88">
        <v>1880936</v>
      </c>
      <c r="J34" s="88">
        <v>1962600</v>
      </c>
      <c r="K34" s="88">
        <v>5377</v>
      </c>
    </row>
    <row r="35" spans="1:11" ht="21.75" customHeight="1">
      <c r="A35" s="337" t="s">
        <v>88</v>
      </c>
      <c r="B35" s="338"/>
      <c r="C35" s="89">
        <v>165192</v>
      </c>
      <c r="D35" s="89">
        <v>634507</v>
      </c>
      <c r="E35" s="89">
        <v>834827</v>
      </c>
      <c r="F35" s="89">
        <v>1064968</v>
      </c>
      <c r="G35" s="89">
        <v>1078285</v>
      </c>
      <c r="H35" s="89">
        <v>1102989</v>
      </c>
      <c r="I35" s="89">
        <v>883775</v>
      </c>
      <c r="J35" s="89">
        <v>919394</v>
      </c>
      <c r="K35" s="89">
        <v>2519</v>
      </c>
    </row>
    <row r="36" spans="1:11" ht="21.75" customHeight="1">
      <c r="A36" s="337" t="s">
        <v>89</v>
      </c>
      <c r="B36" s="338"/>
      <c r="C36" s="90">
        <v>163334</v>
      </c>
      <c r="D36" s="87">
        <v>958178</v>
      </c>
      <c r="E36" s="87">
        <v>1007731</v>
      </c>
      <c r="F36" s="87">
        <v>1171378</v>
      </c>
      <c r="G36" s="87">
        <v>1142196</v>
      </c>
      <c r="H36" s="87">
        <v>1121088</v>
      </c>
      <c r="I36" s="87">
        <v>997161</v>
      </c>
      <c r="J36" s="87">
        <v>1043206</v>
      </c>
      <c r="K36" s="87">
        <v>2858</v>
      </c>
    </row>
    <row r="37" spans="1:11" ht="21.7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ht="18" customHeight="1"/>
    <row r="39" ht="24.75" customHeight="1"/>
  </sheetData>
  <sheetProtection/>
  <mergeCells count="36">
    <mergeCell ref="J32:J33"/>
    <mergeCell ref="J17:J18"/>
    <mergeCell ref="J4:J5"/>
    <mergeCell ref="A36:B36"/>
    <mergeCell ref="A35:B35"/>
    <mergeCell ref="A32:B33"/>
    <mergeCell ref="C32:C33"/>
    <mergeCell ref="I4:I5"/>
    <mergeCell ref="I17:I18"/>
    <mergeCell ref="I32:I33"/>
    <mergeCell ref="A34:B34"/>
    <mergeCell ref="H17:H18"/>
    <mergeCell ref="F17:F18"/>
    <mergeCell ref="H32:H33"/>
    <mergeCell ref="D32:D33"/>
    <mergeCell ref="E32:E33"/>
    <mergeCell ref="F32:F33"/>
    <mergeCell ref="A19:B19"/>
    <mergeCell ref="D17:D18"/>
    <mergeCell ref="E17:E18"/>
    <mergeCell ref="H4:H5"/>
    <mergeCell ref="G32:G33"/>
    <mergeCell ref="G17:G18"/>
    <mergeCell ref="G4:G5"/>
    <mergeCell ref="A20:A23"/>
    <mergeCell ref="A11:B11"/>
    <mergeCell ref="C17:C18"/>
    <mergeCell ref="C4:C5"/>
    <mergeCell ref="D4:D5"/>
    <mergeCell ref="F4:F5"/>
    <mergeCell ref="A24:A26"/>
    <mergeCell ref="A17:B18"/>
    <mergeCell ref="A7:A10"/>
    <mergeCell ref="A4:B5"/>
    <mergeCell ref="A6:B6"/>
    <mergeCell ref="E4:E5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7.625" style="44" customWidth="1"/>
    <col min="13" max="13" width="9.625" style="36" bestFit="1" customWidth="1"/>
    <col min="14" max="16384" width="9.00390625" style="36" customWidth="1"/>
  </cols>
  <sheetData>
    <row r="1" spans="1:12" ht="24">
      <c r="A1" s="4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9" customHeight="1"/>
    <row r="3" ht="16.5" customHeight="1"/>
    <row r="4" spans="1:12" ht="21.75" customHeight="1">
      <c r="A4" s="341" t="s">
        <v>138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21.75" customHeight="1">
      <c r="A5" s="45" t="s">
        <v>91</v>
      </c>
      <c r="B5" s="46">
        <v>5</v>
      </c>
      <c r="C5" s="46">
        <v>6</v>
      </c>
      <c r="D5" s="46">
        <v>7</v>
      </c>
      <c r="E5" s="46">
        <v>8</v>
      </c>
      <c r="F5" s="46">
        <v>9</v>
      </c>
      <c r="G5" s="46">
        <v>10</v>
      </c>
      <c r="H5" s="46">
        <v>11</v>
      </c>
      <c r="I5" s="46">
        <v>12</v>
      </c>
      <c r="J5" s="46">
        <v>1</v>
      </c>
      <c r="K5" s="46">
        <v>2</v>
      </c>
      <c r="L5" s="47">
        <v>3</v>
      </c>
    </row>
    <row r="6" spans="1:31" ht="21.75" customHeight="1">
      <c r="A6" s="86">
        <v>2560726</v>
      </c>
      <c r="B6" s="86">
        <v>2360115</v>
      </c>
      <c r="C6" s="86">
        <v>2351690</v>
      </c>
      <c r="D6" s="86">
        <v>2878640</v>
      </c>
      <c r="E6" s="86">
        <v>3110137</v>
      </c>
      <c r="F6" s="86">
        <v>2916168</v>
      </c>
      <c r="G6" s="86">
        <v>2833831</v>
      </c>
      <c r="H6" s="86">
        <v>2657743</v>
      </c>
      <c r="I6" s="86">
        <v>2775100</v>
      </c>
      <c r="J6" s="86">
        <v>2738930</v>
      </c>
      <c r="K6" s="86">
        <v>2605018</v>
      </c>
      <c r="L6" s="86">
        <v>3059355</v>
      </c>
      <c r="M6" s="54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54"/>
      <c r="AE6" s="38"/>
    </row>
    <row r="7" spans="1:31" ht="21.75" customHeight="1">
      <c r="A7" s="91">
        <v>2464788</v>
      </c>
      <c r="B7" s="91">
        <v>2268741</v>
      </c>
      <c r="C7" s="91">
        <v>2262286</v>
      </c>
      <c r="D7" s="91">
        <v>2769614</v>
      </c>
      <c r="E7" s="91">
        <v>2994284</v>
      </c>
      <c r="F7" s="91">
        <v>2803131</v>
      </c>
      <c r="G7" s="91">
        <v>2719106</v>
      </c>
      <c r="H7" s="91">
        <v>2543106</v>
      </c>
      <c r="I7" s="91">
        <v>2658004</v>
      </c>
      <c r="J7" s="91">
        <v>2618871</v>
      </c>
      <c r="K7" s="91">
        <v>2490827</v>
      </c>
      <c r="L7" s="91">
        <v>2925748</v>
      </c>
      <c r="M7" s="54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54"/>
      <c r="AE7" s="103"/>
    </row>
    <row r="8" spans="1:31" ht="21.75" customHeight="1">
      <c r="A8" s="135">
        <v>1237869</v>
      </c>
      <c r="B8" s="135">
        <v>1145033</v>
      </c>
      <c r="C8" s="135">
        <v>1064023</v>
      </c>
      <c r="D8" s="135">
        <v>1359567</v>
      </c>
      <c r="E8" s="135">
        <v>1631720</v>
      </c>
      <c r="F8" s="135">
        <v>1741128</v>
      </c>
      <c r="G8" s="135">
        <v>1464384</v>
      </c>
      <c r="H8" s="135">
        <v>1363014</v>
      </c>
      <c r="I8" s="135">
        <v>1341603</v>
      </c>
      <c r="J8" s="135">
        <v>1342737</v>
      </c>
      <c r="K8" s="135">
        <v>1329667</v>
      </c>
      <c r="L8" s="135">
        <v>1674844</v>
      </c>
      <c r="M8" s="54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54"/>
      <c r="AE8" s="103"/>
    </row>
    <row r="9" spans="1:31" ht="21.75" customHeight="1">
      <c r="A9" s="91">
        <v>753089</v>
      </c>
      <c r="B9" s="135">
        <v>578570</v>
      </c>
      <c r="C9" s="135">
        <v>542941</v>
      </c>
      <c r="D9" s="135">
        <v>726735</v>
      </c>
      <c r="E9" s="135">
        <v>778002</v>
      </c>
      <c r="F9" s="135">
        <v>626395</v>
      </c>
      <c r="G9" s="135">
        <v>742996</v>
      </c>
      <c r="H9" s="135">
        <v>667838</v>
      </c>
      <c r="I9" s="135">
        <v>722591</v>
      </c>
      <c r="J9" s="135">
        <v>668568</v>
      </c>
      <c r="K9" s="135">
        <v>684082</v>
      </c>
      <c r="L9" s="135">
        <v>751922</v>
      </c>
      <c r="M9" s="54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54"/>
      <c r="AE9" s="103"/>
    </row>
    <row r="10" spans="1:31" ht="21.75" customHeight="1">
      <c r="A10" s="135">
        <v>473830</v>
      </c>
      <c r="B10" s="135">
        <v>545138</v>
      </c>
      <c r="C10" s="135">
        <v>655322</v>
      </c>
      <c r="D10" s="135">
        <v>683312</v>
      </c>
      <c r="E10" s="135">
        <v>584562</v>
      </c>
      <c r="F10" s="135">
        <v>435608</v>
      </c>
      <c r="G10" s="135">
        <v>511726</v>
      </c>
      <c r="H10" s="135">
        <v>512254</v>
      </c>
      <c r="I10" s="135">
        <v>593810</v>
      </c>
      <c r="J10" s="135">
        <v>607566</v>
      </c>
      <c r="K10" s="135">
        <v>477078</v>
      </c>
      <c r="L10" s="135">
        <v>498982</v>
      </c>
      <c r="M10" s="54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54"/>
      <c r="AE10" s="103"/>
    </row>
    <row r="11" spans="1:31" ht="21.75" customHeight="1">
      <c r="A11" s="136">
        <v>95938</v>
      </c>
      <c r="B11" s="136">
        <v>91374</v>
      </c>
      <c r="C11" s="136">
        <v>89404</v>
      </c>
      <c r="D11" s="136">
        <v>109026</v>
      </c>
      <c r="E11" s="136">
        <v>115853</v>
      </c>
      <c r="F11" s="136">
        <v>113037</v>
      </c>
      <c r="G11" s="136">
        <v>114725</v>
      </c>
      <c r="H11" s="136">
        <v>114637</v>
      </c>
      <c r="I11" s="136">
        <v>117096</v>
      </c>
      <c r="J11" s="136">
        <v>120059</v>
      </c>
      <c r="K11" s="136">
        <v>114191</v>
      </c>
      <c r="L11" s="136">
        <v>133607</v>
      </c>
      <c r="M11" s="54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54"/>
      <c r="AE11" s="111"/>
    </row>
    <row r="12" spans="9:29" ht="19.5" customHeight="1">
      <c r="I12" s="137"/>
      <c r="J12" s="137"/>
      <c r="K12" s="137"/>
      <c r="L12" s="137" t="s">
        <v>103</v>
      </c>
      <c r="M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12" ht="24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29" ht="24">
      <c r="A14" s="42" t="s">
        <v>92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4"/>
      <c r="O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ht="9" customHeight="1"/>
    <row r="16" spans="17:29" ht="16.5" customHeight="1"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1:28" ht="21.75" customHeight="1">
      <c r="A17" s="341" t="s">
        <v>138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AB17" s="54"/>
    </row>
    <row r="18" spans="1:12" ht="21.75" customHeight="1">
      <c r="A18" s="45" t="s">
        <v>91</v>
      </c>
      <c r="B18" s="46">
        <v>5</v>
      </c>
      <c r="C18" s="46">
        <v>6</v>
      </c>
      <c r="D18" s="46">
        <v>7</v>
      </c>
      <c r="E18" s="46">
        <v>8</v>
      </c>
      <c r="F18" s="46">
        <v>9</v>
      </c>
      <c r="G18" s="46">
        <v>10</v>
      </c>
      <c r="H18" s="46">
        <v>11</v>
      </c>
      <c r="I18" s="46">
        <v>12</v>
      </c>
      <c r="J18" s="46">
        <v>1</v>
      </c>
      <c r="K18" s="46">
        <v>2</v>
      </c>
      <c r="L18" s="47">
        <v>3</v>
      </c>
    </row>
    <row r="19" spans="1:30" ht="21.75" customHeight="1">
      <c r="A19" s="38">
        <v>15455</v>
      </c>
      <c r="B19" s="38">
        <v>15838</v>
      </c>
      <c r="C19" s="38">
        <v>15341</v>
      </c>
      <c r="D19" s="38">
        <v>16132</v>
      </c>
      <c r="E19" s="38">
        <v>15870</v>
      </c>
      <c r="F19" s="38">
        <v>15584</v>
      </c>
      <c r="G19" s="38">
        <v>15854</v>
      </c>
      <c r="H19" s="38">
        <v>15556</v>
      </c>
      <c r="I19" s="38">
        <v>15813</v>
      </c>
      <c r="J19" s="38">
        <v>15499</v>
      </c>
      <c r="K19" s="38">
        <v>14153</v>
      </c>
      <c r="L19" s="38">
        <v>15956</v>
      </c>
      <c r="M19" s="54"/>
      <c r="N19" s="38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70"/>
      <c r="AD19" s="38"/>
    </row>
    <row r="20" spans="1:30" ht="21.75" customHeight="1">
      <c r="A20" s="38">
        <v>14298</v>
      </c>
      <c r="B20" s="38">
        <v>14614</v>
      </c>
      <c r="C20" s="38">
        <v>14177</v>
      </c>
      <c r="D20" s="38">
        <v>14930</v>
      </c>
      <c r="E20" s="38">
        <v>14681</v>
      </c>
      <c r="F20" s="38">
        <v>14438</v>
      </c>
      <c r="G20" s="38">
        <v>14630</v>
      </c>
      <c r="H20" s="38">
        <v>14196</v>
      </c>
      <c r="I20" s="38">
        <v>14431</v>
      </c>
      <c r="J20" s="38">
        <v>14051</v>
      </c>
      <c r="K20" s="38">
        <v>12826</v>
      </c>
      <c r="L20" s="38">
        <v>14516</v>
      </c>
      <c r="M20" s="54"/>
      <c r="N20" s="3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09"/>
      <c r="AB20" s="48"/>
      <c r="AC20" s="70"/>
      <c r="AD20" s="38"/>
    </row>
    <row r="21" spans="1:30" ht="21.75" customHeight="1">
      <c r="A21" s="103">
        <v>12272</v>
      </c>
      <c r="B21" s="138">
        <v>12690</v>
      </c>
      <c r="C21" s="138">
        <v>12168</v>
      </c>
      <c r="D21" s="138">
        <v>12804</v>
      </c>
      <c r="E21" s="138">
        <v>12825</v>
      </c>
      <c r="F21" s="138">
        <v>12388</v>
      </c>
      <c r="G21" s="138">
        <v>12493</v>
      </c>
      <c r="H21" s="138">
        <v>12133</v>
      </c>
      <c r="I21" s="138">
        <v>12361</v>
      </c>
      <c r="J21" s="138">
        <v>12327</v>
      </c>
      <c r="K21" s="138">
        <v>11117</v>
      </c>
      <c r="L21" s="138">
        <v>12413</v>
      </c>
      <c r="M21" s="54"/>
      <c r="N21" s="103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09"/>
      <c r="AB21" s="110"/>
      <c r="AC21" s="70"/>
      <c r="AD21" s="103"/>
    </row>
    <row r="22" spans="1:30" ht="21.75" customHeight="1">
      <c r="A22" s="103">
        <v>1872</v>
      </c>
      <c r="B22" s="105">
        <v>1749</v>
      </c>
      <c r="C22" s="105">
        <v>1900</v>
      </c>
      <c r="D22" s="105">
        <v>1979</v>
      </c>
      <c r="E22" s="105">
        <v>1736</v>
      </c>
      <c r="F22" s="105">
        <v>1884</v>
      </c>
      <c r="G22" s="105">
        <v>1922</v>
      </c>
      <c r="H22" s="105">
        <v>1911</v>
      </c>
      <c r="I22" s="105">
        <v>1888</v>
      </c>
      <c r="J22" s="105">
        <v>1561</v>
      </c>
      <c r="K22" s="105">
        <v>1508</v>
      </c>
      <c r="L22" s="105">
        <v>1906</v>
      </c>
      <c r="M22" s="54"/>
      <c r="N22" s="103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9"/>
      <c r="AB22" s="106"/>
      <c r="AC22" s="70"/>
      <c r="AD22" s="103"/>
    </row>
    <row r="23" spans="1:30" ht="21.75" customHeight="1">
      <c r="A23" s="103">
        <v>154</v>
      </c>
      <c r="B23" s="105">
        <v>175</v>
      </c>
      <c r="C23" s="105">
        <v>109</v>
      </c>
      <c r="D23" s="105">
        <v>147</v>
      </c>
      <c r="E23" s="105">
        <v>120</v>
      </c>
      <c r="F23" s="105">
        <v>166</v>
      </c>
      <c r="G23" s="105">
        <v>215</v>
      </c>
      <c r="H23" s="105">
        <v>152</v>
      </c>
      <c r="I23" s="105">
        <v>182</v>
      </c>
      <c r="J23" s="105">
        <v>163</v>
      </c>
      <c r="K23" s="105">
        <v>201</v>
      </c>
      <c r="L23" s="105">
        <v>197</v>
      </c>
      <c r="M23" s="54"/>
      <c r="N23" s="103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9"/>
      <c r="AB23" s="106"/>
      <c r="AC23" s="70"/>
      <c r="AD23" s="103"/>
    </row>
    <row r="24" spans="1:30" ht="21.75" customHeight="1">
      <c r="A24" s="38">
        <v>1157</v>
      </c>
      <c r="B24" s="38">
        <v>1224</v>
      </c>
      <c r="C24" s="38">
        <v>1164</v>
      </c>
      <c r="D24" s="38">
        <v>1202</v>
      </c>
      <c r="E24" s="38">
        <v>1189</v>
      </c>
      <c r="F24" s="38">
        <v>1146</v>
      </c>
      <c r="G24" s="38">
        <v>1224</v>
      </c>
      <c r="H24" s="38">
        <v>1360</v>
      </c>
      <c r="I24" s="38">
        <v>1382</v>
      </c>
      <c r="J24" s="38">
        <v>1448</v>
      </c>
      <c r="K24" s="38">
        <v>1327</v>
      </c>
      <c r="L24" s="38">
        <v>1440</v>
      </c>
      <c r="M24" s="54"/>
      <c r="N24" s="3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09"/>
      <c r="AB24" s="48"/>
      <c r="AC24" s="70"/>
      <c r="AD24" s="38"/>
    </row>
    <row r="25" spans="1:30" ht="21.75" customHeight="1">
      <c r="A25" s="103">
        <v>1140</v>
      </c>
      <c r="B25" s="106">
        <v>1177</v>
      </c>
      <c r="C25" s="106">
        <v>1138</v>
      </c>
      <c r="D25" s="106">
        <v>1175</v>
      </c>
      <c r="E25" s="106">
        <v>1166</v>
      </c>
      <c r="F25" s="106">
        <v>1127</v>
      </c>
      <c r="G25" s="106">
        <v>1183</v>
      </c>
      <c r="H25" s="106">
        <v>1321</v>
      </c>
      <c r="I25" s="106">
        <v>1354</v>
      </c>
      <c r="J25" s="106">
        <v>1420</v>
      </c>
      <c r="K25" s="106">
        <v>1285</v>
      </c>
      <c r="L25" s="106">
        <v>1419</v>
      </c>
      <c r="M25" s="54"/>
      <c r="N25" s="103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9"/>
      <c r="AB25" s="106"/>
      <c r="AC25" s="70"/>
      <c r="AD25" s="103"/>
    </row>
    <row r="26" spans="1:30" ht="21.75" customHeight="1">
      <c r="A26" s="104">
        <v>17</v>
      </c>
      <c r="B26" s="139">
        <v>47</v>
      </c>
      <c r="C26" s="139">
        <v>26</v>
      </c>
      <c r="D26" s="139">
        <v>27</v>
      </c>
      <c r="E26" s="139">
        <v>23</v>
      </c>
      <c r="F26" s="139">
        <v>19</v>
      </c>
      <c r="G26" s="139">
        <v>41</v>
      </c>
      <c r="H26" s="139">
        <v>39</v>
      </c>
      <c r="I26" s="139">
        <v>28</v>
      </c>
      <c r="J26" s="139">
        <v>28</v>
      </c>
      <c r="K26" s="139">
        <v>42</v>
      </c>
      <c r="L26" s="139">
        <v>21</v>
      </c>
      <c r="M26" s="54"/>
      <c r="N26" s="111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9"/>
      <c r="AB26" s="105"/>
      <c r="AC26" s="70"/>
      <c r="AD26" s="111"/>
    </row>
    <row r="27" spans="1:29" ht="19.5" customHeight="1">
      <c r="A27" s="72"/>
      <c r="I27" s="137"/>
      <c r="J27" s="137"/>
      <c r="K27" s="137"/>
      <c r="L27" s="137" t="s">
        <v>103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54"/>
      <c r="AC27" s="54"/>
    </row>
    <row r="28" spans="1:12" ht="24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27" ht="24">
      <c r="A29" s="42" t="s">
        <v>93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ht="9" customHeight="1"/>
    <row r="31" ht="16.5" customHeight="1"/>
    <row r="32" spans="1:28" ht="21.75" customHeight="1">
      <c r="A32" s="341" t="s">
        <v>138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AB32" s="54"/>
    </row>
    <row r="33" spans="1:12" ht="21.75" customHeight="1">
      <c r="A33" s="45" t="s">
        <v>91</v>
      </c>
      <c r="B33" s="46">
        <v>5</v>
      </c>
      <c r="C33" s="46">
        <v>6</v>
      </c>
      <c r="D33" s="46">
        <v>7</v>
      </c>
      <c r="E33" s="46">
        <v>8</v>
      </c>
      <c r="F33" s="46">
        <v>9</v>
      </c>
      <c r="G33" s="46">
        <v>10</v>
      </c>
      <c r="H33" s="46">
        <v>11</v>
      </c>
      <c r="I33" s="46">
        <v>12</v>
      </c>
      <c r="J33" s="46">
        <v>1</v>
      </c>
      <c r="K33" s="46">
        <v>2</v>
      </c>
      <c r="L33" s="47">
        <v>3</v>
      </c>
    </row>
    <row r="34" spans="1:27" ht="21.75" customHeight="1">
      <c r="A34" s="140">
        <v>137604</v>
      </c>
      <c r="B34" s="140">
        <v>139566</v>
      </c>
      <c r="C34" s="140">
        <v>153141</v>
      </c>
      <c r="D34" s="140">
        <v>162885</v>
      </c>
      <c r="E34" s="140">
        <v>155841</v>
      </c>
      <c r="F34" s="140">
        <v>171370</v>
      </c>
      <c r="G34" s="140">
        <v>182917</v>
      </c>
      <c r="H34" s="140">
        <v>182920</v>
      </c>
      <c r="I34" s="140">
        <v>170623</v>
      </c>
      <c r="J34" s="140">
        <v>156057</v>
      </c>
      <c r="K34" s="140">
        <v>156392</v>
      </c>
      <c r="L34" s="140">
        <v>193284</v>
      </c>
      <c r="M34" s="54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54"/>
    </row>
    <row r="35" spans="1:27" ht="21.75" customHeight="1">
      <c r="A35" s="141">
        <v>61622</v>
      </c>
      <c r="B35" s="141">
        <v>64123</v>
      </c>
      <c r="C35" s="141">
        <v>71811</v>
      </c>
      <c r="D35" s="141">
        <v>76314</v>
      </c>
      <c r="E35" s="141">
        <v>72445</v>
      </c>
      <c r="F35" s="141">
        <v>81901</v>
      </c>
      <c r="G35" s="141">
        <v>88963</v>
      </c>
      <c r="H35" s="141">
        <v>86164</v>
      </c>
      <c r="I35" s="141">
        <v>79919</v>
      </c>
      <c r="J35" s="141">
        <v>73940</v>
      </c>
      <c r="K35" s="141">
        <v>73896</v>
      </c>
      <c r="L35" s="141">
        <v>88296</v>
      </c>
      <c r="M35" s="5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54"/>
    </row>
    <row r="36" spans="1:27" ht="21.75" customHeight="1">
      <c r="A36" s="142">
        <v>75982</v>
      </c>
      <c r="B36" s="142">
        <v>75443</v>
      </c>
      <c r="C36" s="142">
        <v>81330</v>
      </c>
      <c r="D36" s="142">
        <v>86571</v>
      </c>
      <c r="E36" s="142">
        <v>83396</v>
      </c>
      <c r="F36" s="142">
        <v>89469</v>
      </c>
      <c r="G36" s="142">
        <v>93954</v>
      </c>
      <c r="H36" s="142">
        <v>96756</v>
      </c>
      <c r="I36" s="142">
        <v>90704</v>
      </c>
      <c r="J36" s="142">
        <v>82117</v>
      </c>
      <c r="K36" s="142">
        <v>82496</v>
      </c>
      <c r="L36" s="142">
        <v>104988</v>
      </c>
      <c r="M36" s="5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54"/>
    </row>
    <row r="37" spans="9:27" ht="21.75" customHeight="1">
      <c r="I37" s="137"/>
      <c r="J37" s="137"/>
      <c r="K37" s="137"/>
      <c r="L37" s="137" t="s">
        <v>159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13" ht="18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54"/>
    </row>
    <row r="39" spans="1:12" ht="24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</sheetData>
  <sheetProtection/>
  <mergeCells count="3">
    <mergeCell ref="A4:L4"/>
    <mergeCell ref="A17:L17"/>
    <mergeCell ref="A32:L32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1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2011-07-27T05:55:06Z</cp:lastPrinted>
  <dcterms:created xsi:type="dcterms:W3CDTF">2002-03-04T06:32:51Z</dcterms:created>
  <dcterms:modified xsi:type="dcterms:W3CDTF">2011-09-13T02:42:34Z</dcterms:modified>
  <cp:category/>
  <cp:version/>
  <cp:contentType/>
  <cp:contentStatus/>
</cp:coreProperties>
</file>