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4860" windowHeight="3030" activeTab="0"/>
  </bookViews>
  <sheets>
    <sheet name=" ６  市民生活" sheetId="1" r:id="rId1"/>
    <sheet name="P66" sheetId="2" r:id="rId2"/>
    <sheet name="P67" sheetId="3" r:id="rId3"/>
    <sheet name="P68" sheetId="4" r:id="rId4"/>
    <sheet name="P69" sheetId="5" r:id="rId5"/>
    <sheet name="P70" sheetId="6" r:id="rId6"/>
  </sheets>
  <definedNames>
    <definedName name="_xlnm.Print_Area" localSheetId="1">'P66'!$A$1:$H$43</definedName>
    <definedName name="_xlnm.Print_Area" localSheetId="2">'P67'!$A$1:$K$61</definedName>
  </definedNames>
  <calcPr fullCalcOnLoad="1"/>
</workbook>
</file>

<file path=xl/sharedStrings.xml><?xml version="1.0" encoding="utf-8"?>
<sst xmlns="http://schemas.openxmlformats.org/spreadsheetml/2006/main" count="307" uniqueCount="140">
  <si>
    <t>使用電力量</t>
  </si>
  <si>
    <t>電灯・使用電力</t>
  </si>
  <si>
    <t>電力・使用電力（低電圧）</t>
  </si>
  <si>
    <t>口数</t>
  </si>
  <si>
    <t>電灯・口数</t>
  </si>
  <si>
    <t>電力・口数
（低電圧）</t>
  </si>
  <si>
    <t>↑データ入力</t>
  </si>
  <si>
    <t>需要量
（家庭用）</t>
  </si>
  <si>
    <t>需要量
（その他）</t>
  </si>
  <si>
    <t>供給戸数
（家庭用）</t>
  </si>
  <si>
    <t>供給戸数
（その他）</t>
  </si>
  <si>
    <t>↑すべて入力すること</t>
  </si>
  <si>
    <t>合　　　　　　　　　　計</t>
  </si>
  <si>
    <t>電　　　　　　　　　　灯</t>
  </si>
  <si>
    <t>電　　　　　　　　　　力</t>
  </si>
  <si>
    <t>昭和</t>
  </si>
  <si>
    <t>平成</t>
  </si>
  <si>
    <t>（注）　１ＭＷｈ＝1,000kWh</t>
  </si>
  <si>
    <t>資料　東京電力（株）</t>
  </si>
  <si>
    <t>供　　　　　給　　　　　戸　　　　　数</t>
  </si>
  <si>
    <t>総　　　  数</t>
  </si>
  <si>
    <t>家　 庭　 用</t>
  </si>
  <si>
    <t>そ　 の　 他</t>
  </si>
  <si>
    <t>総　数</t>
  </si>
  <si>
    <t>家庭用</t>
  </si>
  <si>
    <t>その他</t>
  </si>
  <si>
    <t>年平均</t>
  </si>
  <si>
    <t>年　末</t>
  </si>
  <si>
    <t>資料　千葉ガス（株）</t>
  </si>
  <si>
    <t xml:space="preserve">― </t>
  </si>
  <si>
    <t>（単位  百万円）</t>
  </si>
  <si>
    <t>（各年度末）</t>
  </si>
  <si>
    <t xml:space="preserve">       区分年度</t>
  </si>
  <si>
    <t>銀 行 ・ 信 用 金 庫 ・ 労 働 金 庫</t>
  </si>
  <si>
    <t>農  業  協  同  組  合</t>
  </si>
  <si>
    <t>預 金 額</t>
  </si>
  <si>
    <t>融 資 額</t>
  </si>
  <si>
    <t>店 舗 数</t>
  </si>
  <si>
    <t>貯 金 額</t>
  </si>
  <si>
    <t>銀   行</t>
  </si>
  <si>
    <t>信金・労金</t>
  </si>
  <si>
    <t>昭和</t>
  </si>
  <si>
    <t>平成</t>
  </si>
  <si>
    <t>資料  市内金融機関</t>
  </si>
  <si>
    <t>（単位　件）</t>
  </si>
  <si>
    <t>平成 2</t>
  </si>
  <si>
    <t>計</t>
  </si>
  <si>
    <t>法律相談</t>
  </si>
  <si>
    <t>市民相談</t>
  </si>
  <si>
    <t>市長への手紙</t>
  </si>
  <si>
    <t>市長へのＦＡＸ</t>
  </si>
  <si>
    <t>市長への電子メール</t>
  </si>
  <si>
    <t>不動産相談</t>
  </si>
  <si>
    <t>税務相談</t>
  </si>
  <si>
    <t>市民生活相談</t>
  </si>
  <si>
    <t>外国人相談</t>
  </si>
  <si>
    <t>陳情・要望等</t>
  </si>
  <si>
    <t>印　鑑</t>
  </si>
  <si>
    <t>印鑑登録</t>
  </si>
  <si>
    <t>自動車臨時</t>
  </si>
  <si>
    <t>住民票</t>
  </si>
  <si>
    <t>転　出</t>
  </si>
  <si>
    <t>その他の</t>
  </si>
  <si>
    <t>証　明</t>
  </si>
  <si>
    <t>証 交 付</t>
  </si>
  <si>
    <t>通行許可</t>
  </si>
  <si>
    <t>写　し</t>
  </si>
  <si>
    <t>諸 証 明</t>
  </si>
  <si>
    <t>　　　　　　 区分年度</t>
  </si>
  <si>
    <t>給水戸数</t>
  </si>
  <si>
    <t>給水人口</t>
  </si>
  <si>
    <t>年間総量</t>
  </si>
  <si>
    <t>１日最大</t>
  </si>
  <si>
    <t>１日平均</t>
  </si>
  <si>
    <t>市　　営　　水　　道</t>
  </si>
  <si>
    <t>資料　千葉県水道局，成田市水道部</t>
  </si>
  <si>
    <t>電力量</t>
  </si>
  <si>
    <t>契  約</t>
  </si>
  <si>
    <t>使  用</t>
  </si>
  <si>
    <t>口  数</t>
  </si>
  <si>
    <t>電  力</t>
  </si>
  <si>
    <t>　　　区分
年度</t>
  </si>
  <si>
    <r>
      <t>需 要 量 （千m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</si>
  <si>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もめごと・なやみごと・苦情相談
(人権・行政相談)</t>
  </si>
  <si>
    <r>
      <t>配　水　量　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</si>
  <si>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（注）　平成15年度より供給戸数はガスメータ取付件数である。</t>
  </si>
  <si>
    <t>昭和55</t>
  </si>
  <si>
    <t>給水区域
内 人 口</t>
  </si>
  <si>
    <t>普 及 率
（％）</t>
  </si>
  <si>
    <t>営</t>
  </si>
  <si>
    <t>水</t>
  </si>
  <si>
    <t>道</t>
  </si>
  <si>
    <t>空</t>
  </si>
  <si>
    <t>港</t>
  </si>
  <si>
    <t>（注）　市営水道の給水区域内人口と給水人口は，昭和63年度までは</t>
  </si>
  <si>
    <t>　　　　昼間人口である。</t>
  </si>
  <si>
    <t>（注） 平成17年度は旧下総町，旧大栄町分を含む。</t>
  </si>
  <si>
    <t>資料　市民課</t>
  </si>
  <si>
    <t>店   舗   数</t>
  </si>
  <si>
    <t>資料　業務課</t>
  </si>
  <si>
    <t>戸籍･除籍の</t>
  </si>
  <si>
    <t>謄本･抄本</t>
  </si>
  <si>
    <t>埋火葬許可証</t>
  </si>
  <si>
    <t>（死胎を含む）</t>
  </si>
  <si>
    <t>（注）　給水区域は，下総地区，大栄地区の一部区域。</t>
  </si>
  <si>
    <t>昭和29</t>
  </si>
  <si>
    <t>平成 2</t>
  </si>
  <si>
    <t>平成2</t>
  </si>
  <si>
    <t>１３  使用電力量の推移</t>
  </si>
  <si>
    <t>１４  都市ガス消費量の推移</t>
  </si>
  <si>
    <t>５０　電灯・電力の消費量</t>
  </si>
  <si>
    <t>５１　都市ガスの消費量</t>
  </si>
  <si>
    <t>５２　上水道の状況</t>
  </si>
  <si>
    <t>５３　簡易水道の状況</t>
  </si>
  <si>
    <t>５４　市内金融機関の状況</t>
  </si>
  <si>
    <t>５５　市民相談の状況</t>
  </si>
  <si>
    <t>（ｋＷ）</t>
  </si>
  <si>
    <t>（ＭＷh）</t>
  </si>
  <si>
    <t xml:space="preserve">… </t>
  </si>
  <si>
    <t>昭和43</t>
  </si>
  <si>
    <r>
      <t>県営水道</t>
    </r>
    <r>
      <rPr>
        <sz val="11"/>
        <rFont val="ＭＳ Ｐ明朝"/>
        <family val="1"/>
      </rPr>
      <t>（ニュータウン）</t>
    </r>
  </si>
  <si>
    <t>県</t>
  </si>
  <si>
    <t>（</t>
  </si>
  <si>
    <t>）</t>
  </si>
  <si>
    <t>　　　　　　　                年度
区分</t>
  </si>
  <si>
    <t>回答値</t>
  </si>
  <si>
    <t>確定値</t>
  </si>
  <si>
    <t>平成16年度の営業所管内に占める率</t>
  </si>
  <si>
    <t xml:space="preserve">… </t>
  </si>
  <si>
    <t xml:space="preserve">      平成13年度以降，電力の口数と契約電力は，特定規模需要（自由化部門）を除いた値であり，使用量は含んだ値である。</t>
  </si>
  <si>
    <t xml:space="preserve">      平成17年度以降は市町村単位のデータがないため，平成16年度の営業所管内に占める率により概算した。</t>
  </si>
  <si>
    <t>　    昭和50年度までは，成田営業所管内の30％を成田市分として算出した概数。昭和51年度から統計業務機械化に伴い，口数・契約電</t>
  </si>
  <si>
    <t xml:space="preserve">      力は各年度末現在の需要高であり，使用量は各年度の概算値である。なお，電力（　）内数値は低圧電力の再掲である。</t>
  </si>
  <si>
    <t>　　　　熱量：平成17年まで46ＭＪ，平成18年から45ＭＪとする。</t>
  </si>
  <si>
    <r>
      <t>資料　</t>
    </r>
    <r>
      <rPr>
        <sz val="11"/>
        <rFont val="ＭＳ Ｐ明朝"/>
        <family val="1"/>
      </rPr>
      <t>市民協働課</t>
    </r>
  </si>
  <si>
    <t>５６　各種証明書の発行状況</t>
  </si>
  <si>
    <t xml:space="preserve">         区分
年度</t>
  </si>
  <si>
    <t>市民生活</t>
  </si>
  <si>
    <t xml:space="preserve"> ６  市民生活</t>
  </si>
  <si>
    <t>　　　　　区分
年度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</si>
</sst>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0.0;[Red]\-#,##0.0"/>
    <numFmt numFmtId="217" formatCode="#,##0.0000_);\(#,##0.0000\)"/>
  </numFmts>
  <fonts count="66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sz val="11"/>
      <name val="ＭＳ Ｐゴシック"/>
      <family val="3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sz val="9"/>
      <name val="ＭＳ Ｐ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8"/>
      <name val="ＭＳ 明朝"/>
      <family val="1"/>
    </font>
    <font>
      <vertAlign val="superscript"/>
      <sz val="11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9.2"/>
      <color indexed="8"/>
      <name val="ＭＳ Ｐ明朝"/>
      <family val="1"/>
    </font>
    <font>
      <sz val="8"/>
      <color indexed="8"/>
      <name val="ＭＳ Ｐ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明朝"/>
      <family val="1"/>
    </font>
    <font>
      <sz val="20"/>
      <color indexed="8"/>
      <name val="ＭＳ 明朝"/>
      <family val="1"/>
    </font>
    <font>
      <sz val="56"/>
      <color indexed="8"/>
      <name val="ＭＳ Ｐゴシック"/>
      <family val="3"/>
    </font>
    <font>
      <sz val="52"/>
      <color indexed="8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7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明朝"/>
      <family val="1"/>
    </font>
    <font>
      <sz val="20"/>
      <color theme="1"/>
      <name val="ＭＳ 明朝"/>
      <family val="1"/>
    </font>
    <font>
      <sz val="56"/>
      <color theme="1"/>
      <name val="Calibri"/>
      <family val="3"/>
    </font>
    <font>
      <sz val="52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>
        <color indexed="63"/>
      </left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 diagonalDown="1">
      <left style="hair"/>
      <right style="hair"/>
      <top style="thin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  <border>
      <left>
        <color indexed="63"/>
      </left>
      <right style="hair"/>
      <top style="thin"/>
      <bottom>
        <color indexed="63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5" fillId="0" borderId="0" xfId="90" applyFont="1" applyAlignment="1">
      <alignment horizontal="centerContinuous" vertical="center"/>
      <protection/>
    </xf>
    <xf numFmtId="0" fontId="2" fillId="0" borderId="10" xfId="90" applyFont="1" applyBorder="1" applyAlignment="1">
      <alignment horizontal="center" vertical="center"/>
      <protection/>
    </xf>
    <xf numFmtId="0" fontId="7" fillId="0" borderId="0" xfId="90" applyFont="1" applyAlignment="1">
      <alignment horizontal="right" vertical="center"/>
      <protection/>
    </xf>
    <xf numFmtId="176" fontId="7" fillId="0" borderId="0" xfId="90" applyNumberFormat="1" applyFont="1" applyAlignment="1">
      <alignment horizontal="right" vertical="center"/>
      <protection/>
    </xf>
    <xf numFmtId="177" fontId="8" fillId="0" borderId="11" xfId="90" applyNumberFormat="1" applyFont="1" applyBorder="1" applyAlignment="1">
      <alignment horizontal="right" vertical="center"/>
      <protection/>
    </xf>
    <xf numFmtId="177" fontId="8" fillId="0" borderId="0" xfId="90" applyNumberFormat="1" applyFont="1" applyAlignment="1">
      <alignment horizontal="right" vertical="center"/>
      <protection/>
    </xf>
    <xf numFmtId="0" fontId="10" fillId="0" borderId="12" xfId="90" applyFont="1" applyBorder="1" applyAlignment="1">
      <alignment horizontal="center" vertical="center"/>
      <protection/>
    </xf>
    <xf numFmtId="177" fontId="7" fillId="0" borderId="0" xfId="90" applyNumberFormat="1" applyFont="1" applyAlignment="1">
      <alignment horizontal="right" vertical="center"/>
      <protection/>
    </xf>
    <xf numFmtId="0" fontId="7" fillId="0" borderId="0" xfId="90" applyFont="1">
      <alignment/>
      <protection/>
    </xf>
    <xf numFmtId="177" fontId="8" fillId="0" borderId="13" xfId="90" applyNumberFormat="1" applyFont="1" applyBorder="1" applyAlignment="1">
      <alignment horizontal="right" vertical="center"/>
      <protection/>
    </xf>
    <xf numFmtId="0" fontId="7" fillId="0" borderId="0" xfId="90" applyFont="1" applyBorder="1" applyAlignment="1">
      <alignment horizontal="right" vertical="center"/>
      <protection/>
    </xf>
    <xf numFmtId="176" fontId="7" fillId="0" borderId="0" xfId="90" applyNumberFormat="1" applyFont="1" applyBorder="1" applyAlignment="1">
      <alignment horizontal="right" vertical="center"/>
      <protection/>
    </xf>
    <xf numFmtId="177" fontId="8" fillId="0" borderId="0" xfId="90" applyNumberFormat="1" applyFont="1" applyBorder="1" applyAlignment="1">
      <alignment horizontal="right" vertical="center"/>
      <protection/>
    </xf>
    <xf numFmtId="177" fontId="7" fillId="0" borderId="0" xfId="90" applyNumberFormat="1" applyFont="1" applyBorder="1" applyAlignment="1">
      <alignment horizontal="right" vertical="center"/>
      <protection/>
    </xf>
    <xf numFmtId="0" fontId="7" fillId="0" borderId="0" xfId="90" applyFont="1" applyBorder="1">
      <alignment/>
      <protection/>
    </xf>
    <xf numFmtId="0" fontId="11" fillId="0" borderId="12" xfId="90" applyFont="1" applyBorder="1" applyAlignment="1">
      <alignment horizontal="center" vertical="center"/>
      <protection/>
    </xf>
    <xf numFmtId="176" fontId="2" fillId="0" borderId="11" xfId="90" applyNumberFormat="1" applyFont="1" applyBorder="1" applyAlignment="1">
      <alignment horizontal="right" vertical="center"/>
      <protection/>
    </xf>
    <xf numFmtId="176" fontId="2" fillId="0" borderId="0" xfId="90" applyNumberFormat="1" applyFont="1" applyAlignment="1">
      <alignment horizontal="right" vertical="center"/>
      <protection/>
    </xf>
    <xf numFmtId="176" fontId="2" fillId="0" borderId="13" xfId="90" applyNumberFormat="1" applyFont="1" applyBorder="1" applyAlignment="1">
      <alignment horizontal="right" vertical="center"/>
      <protection/>
    </xf>
    <xf numFmtId="176" fontId="2" fillId="0" borderId="0" xfId="90" applyNumberFormat="1" applyFont="1" applyBorder="1" applyAlignment="1">
      <alignment horizontal="right" vertical="center"/>
      <protection/>
    </xf>
    <xf numFmtId="0" fontId="10" fillId="0" borderId="14" xfId="90" applyFont="1" applyBorder="1" applyAlignment="1">
      <alignment horizontal="right" vertical="center"/>
      <protection/>
    </xf>
    <xf numFmtId="176" fontId="10" fillId="0" borderId="15" xfId="90" applyNumberFormat="1" applyFont="1" applyBorder="1" applyAlignment="1">
      <alignment horizontal="right" vertical="center"/>
      <protection/>
    </xf>
    <xf numFmtId="0" fontId="10" fillId="0" borderId="0" xfId="90" applyFont="1" applyBorder="1" applyAlignment="1">
      <alignment horizontal="right" vertical="center"/>
      <protection/>
    </xf>
    <xf numFmtId="176" fontId="10" fillId="0" borderId="16" xfId="90" applyNumberFormat="1" applyFont="1" applyBorder="1" applyAlignment="1">
      <alignment horizontal="right" vertical="center"/>
      <protection/>
    </xf>
    <xf numFmtId="0" fontId="10" fillId="0" borderId="17" xfId="90" applyFont="1" applyBorder="1" applyAlignment="1">
      <alignment horizontal="right" vertical="center"/>
      <protection/>
    </xf>
    <xf numFmtId="0" fontId="2" fillId="0" borderId="18" xfId="90" applyFont="1" applyBorder="1" applyAlignment="1">
      <alignment horizontal="center" vertical="center" wrapText="1"/>
      <protection/>
    </xf>
    <xf numFmtId="0" fontId="2" fillId="0" borderId="19" xfId="90" applyFont="1" applyBorder="1" applyAlignment="1">
      <alignment horizontal="center" vertical="center" wrapText="1"/>
      <protection/>
    </xf>
    <xf numFmtId="0" fontId="2" fillId="0" borderId="18" xfId="90" applyFont="1" applyBorder="1" applyAlignment="1">
      <alignment horizontal="center" vertical="center"/>
      <protection/>
    </xf>
    <xf numFmtId="0" fontId="2" fillId="0" borderId="13" xfId="90" applyFont="1" applyBorder="1" applyAlignment="1">
      <alignment horizontal="center" vertical="center" wrapText="1"/>
      <protection/>
    </xf>
    <xf numFmtId="0" fontId="6" fillId="0" borderId="0" xfId="90" applyFont="1" applyBorder="1" applyAlignment="1">
      <alignment vertical="top"/>
      <protection/>
    </xf>
    <xf numFmtId="176" fontId="6" fillId="0" borderId="0" xfId="90" applyNumberFormat="1" applyFont="1" applyBorder="1" applyAlignment="1">
      <alignment horizontal="right" vertical="top"/>
      <protection/>
    </xf>
    <xf numFmtId="177" fontId="13" fillId="0" borderId="13" xfId="90" applyNumberFormat="1" applyFont="1" applyBorder="1" applyAlignment="1">
      <alignment horizontal="right" vertical="top"/>
      <protection/>
    </xf>
    <xf numFmtId="177" fontId="13" fillId="0" borderId="0" xfId="90" applyNumberFormat="1" applyFont="1" applyBorder="1" applyAlignment="1">
      <alignment horizontal="right" vertical="top"/>
      <protection/>
    </xf>
    <xf numFmtId="177" fontId="6" fillId="0" borderId="0" xfId="90" applyNumberFormat="1" applyFont="1" applyBorder="1" applyAlignment="1">
      <alignment horizontal="right" vertical="top"/>
      <protection/>
    </xf>
    <xf numFmtId="0" fontId="6" fillId="0" borderId="0" xfId="90" applyFont="1" applyAlignment="1">
      <alignment vertical="top"/>
      <protection/>
    </xf>
    <xf numFmtId="0" fontId="6" fillId="0" borderId="17" xfId="90" applyFont="1" applyBorder="1" applyAlignment="1">
      <alignment vertical="top"/>
      <protection/>
    </xf>
    <xf numFmtId="176" fontId="6" fillId="0" borderId="17" xfId="90" applyNumberFormat="1" applyFont="1" applyBorder="1" applyAlignment="1">
      <alignment horizontal="right" vertical="top"/>
      <protection/>
    </xf>
    <xf numFmtId="0" fontId="6" fillId="0" borderId="0" xfId="90" applyFont="1" applyAlignment="1">
      <alignment horizontal="right" vertical="top"/>
      <protection/>
    </xf>
    <xf numFmtId="176" fontId="6" fillId="0" borderId="0" xfId="90" applyNumberFormat="1" applyFont="1" applyAlignment="1">
      <alignment horizontal="right" vertical="top"/>
      <protection/>
    </xf>
    <xf numFmtId="177" fontId="13" fillId="0" borderId="0" xfId="90" applyNumberFormat="1" applyFont="1" applyAlignment="1">
      <alignment horizontal="right" vertical="top"/>
      <protection/>
    </xf>
    <xf numFmtId="177" fontId="6" fillId="0" borderId="0" xfId="90" applyNumberFormat="1" applyFont="1" applyAlignment="1">
      <alignment horizontal="right" vertical="top"/>
      <protection/>
    </xf>
    <xf numFmtId="0" fontId="12" fillId="0" borderId="0" xfId="90" applyFont="1">
      <alignment/>
      <protection/>
    </xf>
    <xf numFmtId="0" fontId="14" fillId="0" borderId="0" xfId="90" applyFont="1" applyAlignment="1">
      <alignment vertical="center"/>
      <protection/>
    </xf>
    <xf numFmtId="0" fontId="6" fillId="0" borderId="0" xfId="90" applyFont="1" applyAlignment="1">
      <alignment horizontal="right" vertical="center"/>
      <protection/>
    </xf>
    <xf numFmtId="176" fontId="6" fillId="0" borderId="0" xfId="90" applyNumberFormat="1" applyFont="1" applyAlignment="1">
      <alignment horizontal="right" vertical="center"/>
      <protection/>
    </xf>
    <xf numFmtId="0" fontId="6" fillId="0" borderId="0" xfId="90" applyFont="1">
      <alignment/>
      <protection/>
    </xf>
    <xf numFmtId="0" fontId="5" fillId="0" borderId="0" xfId="90" applyFont="1" applyBorder="1" applyAlignment="1">
      <alignment horizontal="center" vertical="center"/>
      <protection/>
    </xf>
    <xf numFmtId="176" fontId="2" fillId="0" borderId="14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0" xfId="90" applyFont="1" applyAlignment="1">
      <alignment vertical="center"/>
      <protection/>
    </xf>
    <xf numFmtId="176" fontId="2" fillId="0" borderId="14" xfId="0" applyNumberFormat="1" applyFont="1" applyBorder="1" applyAlignment="1">
      <alignment vertical="center"/>
    </xf>
    <xf numFmtId="0" fontId="14" fillId="0" borderId="0" xfId="90" applyFont="1" applyAlignment="1">
      <alignment horizontal="left" vertical="center"/>
      <protection/>
    </xf>
    <xf numFmtId="0" fontId="9" fillId="0" borderId="14" xfId="0" applyFont="1" applyBorder="1" applyAlignment="1">
      <alignment horizontal="left" vertical="center"/>
    </xf>
    <xf numFmtId="0" fontId="6" fillId="0" borderId="17" xfId="90" applyFont="1" applyBorder="1" applyAlignment="1">
      <alignment horizontal="right" vertical="center" shrinkToFit="1"/>
      <protection/>
    </xf>
    <xf numFmtId="177" fontId="7" fillId="0" borderId="13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horizontal="right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90" applyFont="1">
      <alignment/>
      <protection/>
    </xf>
    <xf numFmtId="0" fontId="0" fillId="0" borderId="0" xfId="90" applyFont="1" applyBorder="1">
      <alignment/>
      <protection/>
    </xf>
    <xf numFmtId="0" fontId="0" fillId="0" borderId="13" xfId="0" applyFont="1" applyBorder="1" applyAlignment="1">
      <alignment horizontal="right" vertical="center"/>
    </xf>
    <xf numFmtId="176" fontId="0" fillId="0" borderId="16" xfId="0" applyNumberFormat="1" applyFont="1" applyBorder="1" applyAlignment="1">
      <alignment horizontal="right" vertical="center"/>
    </xf>
    <xf numFmtId="178" fontId="0" fillId="0" borderId="0" xfId="0" applyNumberFormat="1" applyFont="1" applyAlignment="1">
      <alignment horizontal="right" vertical="center"/>
    </xf>
    <xf numFmtId="201" fontId="0" fillId="0" borderId="0" xfId="0" applyNumberFormat="1" applyFont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176" fontId="0" fillId="0" borderId="15" xfId="0" applyNumberFormat="1" applyFont="1" applyBorder="1" applyAlignment="1">
      <alignment horizontal="right" vertical="center"/>
    </xf>
    <xf numFmtId="178" fontId="0" fillId="0" borderId="14" xfId="0" applyNumberFormat="1" applyFont="1" applyBorder="1" applyAlignment="1">
      <alignment horizontal="right" vertical="center"/>
    </xf>
    <xf numFmtId="201" fontId="0" fillId="0" borderId="14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201" fontId="0" fillId="0" borderId="0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90" applyFont="1">
      <alignment/>
      <protection/>
    </xf>
    <xf numFmtId="176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76" fontId="0" fillId="0" borderId="13" xfId="0" applyNumberFormat="1" applyFont="1" applyBorder="1" applyAlignment="1">
      <alignment horizontal="right" vertical="center"/>
    </xf>
    <xf numFmtId="176" fontId="0" fillId="0" borderId="2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8" xfId="90" applyFont="1" applyBorder="1" applyAlignment="1">
      <alignment horizontal="center" vertical="center" wrapText="1"/>
      <protection/>
    </xf>
    <xf numFmtId="0" fontId="0" fillId="0" borderId="18" xfId="90" applyFont="1" applyBorder="1" applyAlignment="1">
      <alignment horizontal="center" vertical="center"/>
      <protection/>
    </xf>
    <xf numFmtId="0" fontId="0" fillId="0" borderId="11" xfId="90" applyFont="1" applyBorder="1" applyAlignment="1">
      <alignment horizontal="center" vertical="center"/>
      <protection/>
    </xf>
    <xf numFmtId="0" fontId="0" fillId="0" borderId="19" xfId="90" applyFont="1" applyBorder="1" applyAlignment="1">
      <alignment horizontal="center" vertical="center" wrapText="1"/>
      <protection/>
    </xf>
    <xf numFmtId="0" fontId="0" fillId="0" borderId="13" xfId="90" applyFont="1" applyBorder="1" applyAlignment="1">
      <alignment horizontal="center" vertical="center" wrapText="1"/>
      <protection/>
    </xf>
    <xf numFmtId="0" fontId="0" fillId="0" borderId="0" xfId="90" applyFont="1" applyAlignment="1">
      <alignment/>
      <protection/>
    </xf>
    <xf numFmtId="0" fontId="0" fillId="0" borderId="10" xfId="90" applyFont="1" applyBorder="1" applyAlignment="1">
      <alignment horizontal="center" vertical="center"/>
      <protection/>
    </xf>
    <xf numFmtId="0" fontId="0" fillId="0" borderId="21" xfId="90" applyFont="1" applyBorder="1" applyAlignment="1">
      <alignment horizontal="center" vertical="center"/>
      <protection/>
    </xf>
    <xf numFmtId="0" fontId="0" fillId="0" borderId="0" xfId="90" applyFont="1" applyAlignment="1">
      <alignment horizontal="center" vertical="center"/>
      <protection/>
    </xf>
    <xf numFmtId="0" fontId="0" fillId="0" borderId="0" xfId="90" applyFont="1" applyBorder="1" applyAlignment="1">
      <alignment horizontal="center" vertical="center"/>
      <protection/>
    </xf>
    <xf numFmtId="178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Alignment="1">
      <alignment horizontal="right" vertical="center"/>
      <protection/>
    </xf>
    <xf numFmtId="178" fontId="0" fillId="0" borderId="0" xfId="90" applyNumberFormat="1" applyFont="1" applyAlignment="1">
      <alignment horizontal="right" vertical="center"/>
      <protection/>
    </xf>
    <xf numFmtId="178" fontId="0" fillId="0" borderId="16" xfId="90" applyNumberFormat="1" applyFont="1" applyBorder="1" applyAlignment="1">
      <alignment horizontal="right" vertical="center"/>
      <protection/>
    </xf>
    <xf numFmtId="0" fontId="0" fillId="0" borderId="15" xfId="0" applyFont="1" applyBorder="1" applyAlignment="1">
      <alignment vertical="distributed" textRotation="255"/>
    </xf>
    <xf numFmtId="0" fontId="0" fillId="0" borderId="16" xfId="0" applyFont="1" applyBorder="1" applyAlignment="1">
      <alignment vertical="distributed" textRotation="255"/>
    </xf>
    <xf numFmtId="0" fontId="0" fillId="0" borderId="16" xfId="0" applyFont="1" applyBorder="1" applyAlignment="1">
      <alignment horizontal="center" textRotation="255"/>
    </xf>
    <xf numFmtId="0" fontId="0" fillId="0" borderId="16" xfId="0" applyFont="1" applyBorder="1" applyAlignment="1">
      <alignment horizontal="center" vertical="distributed" textRotation="255"/>
    </xf>
    <xf numFmtId="0" fontId="0" fillId="0" borderId="23" xfId="0" applyFont="1" applyBorder="1" applyAlignment="1">
      <alignment vertical="distributed" textRotation="255"/>
    </xf>
    <xf numFmtId="178" fontId="0" fillId="0" borderId="1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6" fillId="0" borderId="17" xfId="62" applyFont="1" applyBorder="1" applyAlignment="1">
      <alignment horizontal="center" vertical="center"/>
      <protection/>
    </xf>
    <xf numFmtId="179" fontId="10" fillId="0" borderId="16" xfId="90" applyNumberFormat="1" applyFont="1" applyBorder="1" applyAlignment="1">
      <alignment horizontal="right" vertical="center"/>
      <protection/>
    </xf>
    <xf numFmtId="0" fontId="6" fillId="0" borderId="13" xfId="90" applyFont="1" applyBorder="1" applyAlignment="1">
      <alignment vertical="top"/>
      <protection/>
    </xf>
    <xf numFmtId="0" fontId="9" fillId="0" borderId="13" xfId="90" applyFont="1" applyBorder="1">
      <alignment/>
      <protection/>
    </xf>
    <xf numFmtId="0" fontId="9" fillId="0" borderId="0" xfId="90" applyFont="1" applyBorder="1">
      <alignment/>
      <protection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176" fontId="0" fillId="0" borderId="0" xfId="0" applyNumberFormat="1" applyFont="1" applyAlignment="1">
      <alignment horizontal="right" wrapText="1"/>
    </xf>
    <xf numFmtId="177" fontId="0" fillId="0" borderId="0" xfId="0" applyNumberFormat="1" applyFont="1" applyAlignment="1">
      <alignment/>
    </xf>
    <xf numFmtId="177" fontId="0" fillId="33" borderId="0" xfId="0" applyNumberFormat="1" applyFont="1" applyFill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0" fontId="0" fillId="0" borderId="0" xfId="0" applyFont="1" applyBorder="1" applyAlignment="1">
      <alignment wrapText="1"/>
    </xf>
    <xf numFmtId="178" fontId="0" fillId="0" borderId="0" xfId="0" applyNumberFormat="1" applyFont="1" applyBorder="1" applyAlignment="1">
      <alignment horizontal="right" wrapText="1"/>
    </xf>
    <xf numFmtId="176" fontId="0" fillId="33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Font="1" applyBorder="1" applyAlignment="1">
      <alignment horizontal="left" vertical="center"/>
    </xf>
    <xf numFmtId="177" fontId="7" fillId="0" borderId="16" xfId="90" applyNumberFormat="1" applyFont="1" applyBorder="1" applyAlignment="1">
      <alignment horizontal="right" vertical="center"/>
      <protection/>
    </xf>
    <xf numFmtId="177" fontId="13" fillId="0" borderId="21" xfId="90" applyNumberFormat="1" applyFont="1" applyBorder="1" applyAlignment="1">
      <alignment horizontal="right" vertical="top"/>
      <protection/>
    </xf>
    <xf numFmtId="177" fontId="13" fillId="0" borderId="17" xfId="90" applyNumberFormat="1" applyFont="1" applyBorder="1" applyAlignment="1">
      <alignment horizontal="right" vertical="top"/>
      <protection/>
    </xf>
    <xf numFmtId="177" fontId="6" fillId="0" borderId="17" xfId="90" applyNumberFormat="1" applyFont="1" applyBorder="1" applyAlignment="1">
      <alignment horizontal="right" vertical="top"/>
      <protection/>
    </xf>
    <xf numFmtId="177" fontId="6" fillId="0" borderId="23" xfId="90" applyNumberFormat="1" applyFont="1" applyBorder="1" applyAlignment="1">
      <alignment horizontal="right" vertical="top"/>
      <protection/>
    </xf>
    <xf numFmtId="217" fontId="7" fillId="0" borderId="13" xfId="90" applyNumberFormat="1" applyFont="1" applyBorder="1" applyAlignment="1">
      <alignment horizontal="right" vertical="center"/>
      <protection/>
    </xf>
    <xf numFmtId="217" fontId="7" fillId="0" borderId="0" xfId="90" applyNumberFormat="1" applyFont="1" applyBorder="1" applyAlignment="1">
      <alignment horizontal="right" vertical="center"/>
      <protection/>
    </xf>
    <xf numFmtId="217" fontId="8" fillId="0" borderId="0" xfId="90" applyNumberFormat="1" applyFont="1" applyBorder="1" applyAlignment="1">
      <alignment horizontal="right" vertical="center"/>
      <protection/>
    </xf>
    <xf numFmtId="217" fontId="7" fillId="0" borderId="16" xfId="90" applyNumberFormat="1" applyFont="1" applyBorder="1" applyAlignment="1">
      <alignment horizontal="right" vertical="center"/>
      <protection/>
    </xf>
    <xf numFmtId="217" fontId="8" fillId="0" borderId="21" xfId="90" applyNumberFormat="1" applyFont="1" applyBorder="1" applyAlignment="1">
      <alignment horizontal="right" vertical="top"/>
      <protection/>
    </xf>
    <xf numFmtId="217" fontId="8" fillId="0" borderId="17" xfId="90" applyNumberFormat="1" applyFont="1" applyBorder="1" applyAlignment="1">
      <alignment horizontal="right" vertical="top"/>
      <protection/>
    </xf>
    <xf numFmtId="217" fontId="7" fillId="0" borderId="17" xfId="90" applyNumberFormat="1" applyFont="1" applyBorder="1" applyAlignment="1">
      <alignment horizontal="right" vertical="top"/>
      <protection/>
    </xf>
    <xf numFmtId="217" fontId="7" fillId="0" borderId="23" xfId="90" applyNumberFormat="1" applyFont="1" applyBorder="1" applyAlignment="1">
      <alignment horizontal="right" vertical="top"/>
      <protection/>
    </xf>
    <xf numFmtId="178" fontId="0" fillId="0" borderId="23" xfId="90" applyNumberFormat="1" applyFont="1" applyBorder="1" applyAlignment="1">
      <alignment horizontal="right" vertical="center"/>
      <protection/>
    </xf>
    <xf numFmtId="176" fontId="2" fillId="0" borderId="17" xfId="90" applyNumberFormat="1" applyFont="1" applyBorder="1" applyAlignment="1">
      <alignment horizontal="right" vertical="center"/>
      <protection/>
    </xf>
    <xf numFmtId="176" fontId="0" fillId="0" borderId="17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 vertical="center"/>
      <protection/>
    </xf>
    <xf numFmtId="0" fontId="9" fillId="0" borderId="0" xfId="90" applyFont="1">
      <alignment/>
      <protection/>
    </xf>
    <xf numFmtId="178" fontId="0" fillId="0" borderId="21" xfId="0" applyNumberFormat="1" applyFont="1" applyBorder="1" applyAlignment="1">
      <alignment horizontal="right" vertical="center"/>
    </xf>
    <xf numFmtId="178" fontId="0" fillId="0" borderId="17" xfId="0" applyNumberFormat="1" applyFont="1" applyBorder="1" applyAlignment="1">
      <alignment horizontal="right" vertical="center"/>
    </xf>
    <xf numFmtId="201" fontId="0" fillId="0" borderId="17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 vertical="center"/>
    </xf>
    <xf numFmtId="179" fontId="10" fillId="0" borderId="23" xfId="90" applyNumberFormat="1" applyFont="1" applyBorder="1" applyAlignment="1">
      <alignment horizontal="right" vertical="center"/>
      <protection/>
    </xf>
    <xf numFmtId="0" fontId="0" fillId="0" borderId="0" xfId="90" applyFont="1" applyAlignment="1">
      <alignment horizontal="left"/>
      <protection/>
    </xf>
    <xf numFmtId="0" fontId="0" fillId="0" borderId="0" xfId="90" applyFont="1" applyAlignment="1">
      <alignment/>
      <protection/>
    </xf>
    <xf numFmtId="0" fontId="0" fillId="0" borderId="0" xfId="90" applyFont="1" applyAlignment="1">
      <alignment horizontal="right"/>
      <protection/>
    </xf>
    <xf numFmtId="176" fontId="0" fillId="0" borderId="0" xfId="90" applyNumberFormat="1" applyFont="1" applyAlignment="1">
      <alignment horizontal="right" vertical="center"/>
      <protection/>
    </xf>
    <xf numFmtId="176" fontId="0" fillId="0" borderId="13" xfId="91" applyNumberFormat="1" applyFont="1" applyBorder="1" applyAlignment="1">
      <alignment horizontal="right" vertical="center"/>
      <protection/>
    </xf>
    <xf numFmtId="176" fontId="0" fillId="0" borderId="0" xfId="91" applyNumberFormat="1" applyFont="1" applyBorder="1" applyAlignment="1">
      <alignment horizontal="right" vertical="center"/>
      <protection/>
    </xf>
    <xf numFmtId="0" fontId="0" fillId="0" borderId="0" xfId="90" applyFont="1" applyBorder="1">
      <alignment/>
      <protection/>
    </xf>
    <xf numFmtId="190" fontId="0" fillId="0" borderId="0" xfId="49" applyNumberFormat="1" applyFont="1" applyFill="1" applyBorder="1" applyAlignment="1">
      <alignment vertical="center"/>
    </xf>
    <xf numFmtId="176" fontId="0" fillId="0" borderId="21" xfId="91" applyNumberFormat="1" applyFont="1" applyBorder="1" applyAlignment="1">
      <alignment horizontal="right" vertical="center"/>
      <protection/>
    </xf>
    <xf numFmtId="176" fontId="0" fillId="0" borderId="17" xfId="91" applyNumberFormat="1" applyFont="1" applyBorder="1" applyAlignment="1">
      <alignment horizontal="right" vertical="center"/>
      <protection/>
    </xf>
    <xf numFmtId="190" fontId="0" fillId="0" borderId="17" xfId="49" applyNumberFormat="1" applyFont="1" applyFill="1" applyBorder="1" applyAlignment="1">
      <alignment vertical="center"/>
    </xf>
    <xf numFmtId="0" fontId="0" fillId="0" borderId="0" xfId="90" applyFont="1" applyAlignment="1">
      <alignment horizontal="righ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62" applyFont="1" applyAlignment="1">
      <alignment horizontal="center" vertical="center"/>
      <protection/>
    </xf>
    <xf numFmtId="176" fontId="0" fillId="0" borderId="0" xfId="62" applyNumberFormat="1" applyFont="1" applyAlignment="1">
      <alignment horizontal="right" vertical="center"/>
      <protection/>
    </xf>
    <xf numFmtId="176" fontId="0" fillId="0" borderId="13" xfId="62" applyNumberFormat="1" applyFont="1" applyBorder="1" applyAlignment="1">
      <alignment horizontal="right" vertical="center"/>
      <protection/>
    </xf>
    <xf numFmtId="0" fontId="0" fillId="0" borderId="0" xfId="62" applyFont="1">
      <alignment/>
      <protection/>
    </xf>
    <xf numFmtId="0" fontId="0" fillId="0" borderId="0" xfId="62" applyFont="1" applyBorder="1" applyAlignment="1">
      <alignment horizontal="center" vertical="center"/>
      <protection/>
    </xf>
    <xf numFmtId="176" fontId="0" fillId="0" borderId="0" xfId="62" applyNumberFormat="1" applyFont="1" applyBorder="1" applyAlignment="1">
      <alignment horizontal="right" vertical="center"/>
      <protection/>
    </xf>
    <xf numFmtId="0" fontId="0" fillId="0" borderId="0" xfId="62" applyFont="1" applyBorder="1">
      <alignment/>
      <protection/>
    </xf>
    <xf numFmtId="176" fontId="0" fillId="0" borderId="17" xfId="62" applyNumberFormat="1" applyFont="1" applyBorder="1" applyAlignment="1">
      <alignment horizontal="right" vertical="center"/>
      <protection/>
    </xf>
    <xf numFmtId="176" fontId="0" fillId="0" borderId="21" xfId="62" applyNumberFormat="1" applyFont="1" applyBorder="1" applyAlignment="1">
      <alignment horizontal="right" vertical="center"/>
      <protection/>
    </xf>
    <xf numFmtId="0" fontId="0" fillId="0" borderId="0" xfId="0" applyAlignment="1">
      <alignment vertical="center"/>
    </xf>
    <xf numFmtId="0" fontId="62" fillId="34" borderId="0" xfId="0" applyFont="1" applyFill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4" fillId="0" borderId="0" xfId="0" applyFont="1" applyAlignment="1">
      <alignment vertical="center"/>
    </xf>
    <xf numFmtId="0" fontId="62" fillId="0" borderId="0" xfId="0" applyFont="1" applyFill="1" applyAlignment="1">
      <alignment horizontal="left" vertical="center"/>
    </xf>
    <xf numFmtId="0" fontId="63" fillId="0" borderId="0" xfId="0" applyFont="1" applyFill="1" applyAlignment="1">
      <alignment horizontal="left" vertical="center"/>
    </xf>
    <xf numFmtId="0" fontId="65" fillId="0" borderId="24" xfId="0" applyFont="1" applyBorder="1" applyAlignment="1">
      <alignment horizontal="distributed" vertical="center" indent="1"/>
    </xf>
    <xf numFmtId="0" fontId="65" fillId="0" borderId="0" xfId="0" applyFont="1" applyBorder="1" applyAlignment="1">
      <alignment horizontal="distributed" vertical="center" indent="1"/>
    </xf>
    <xf numFmtId="0" fontId="65" fillId="0" borderId="25" xfId="0" applyFont="1" applyBorder="1" applyAlignment="1">
      <alignment horizontal="distributed" vertical="center" indent="1"/>
    </xf>
    <xf numFmtId="0" fontId="0" fillId="0" borderId="26" xfId="90" applyFont="1" applyBorder="1" applyAlignment="1">
      <alignment horizontal="center" vertical="center"/>
      <protection/>
    </xf>
    <xf numFmtId="0" fontId="0" fillId="0" borderId="27" xfId="90" applyFont="1" applyBorder="1" applyAlignment="1">
      <alignment horizontal="center" vertical="center"/>
      <protection/>
    </xf>
    <xf numFmtId="0" fontId="0" fillId="0" borderId="28" xfId="90" applyFont="1" applyBorder="1" applyAlignment="1">
      <alignment horizontal="center" vertical="center"/>
      <protection/>
    </xf>
    <xf numFmtId="0" fontId="0" fillId="0" borderId="29" xfId="90" applyFont="1" applyBorder="1" applyAlignment="1">
      <alignment horizontal="left" vertical="justify" wrapText="1"/>
      <protection/>
    </xf>
    <xf numFmtId="0" fontId="0" fillId="0" borderId="30" xfId="90" applyFont="1" applyBorder="1" applyAlignment="1">
      <alignment horizontal="left" vertical="justify" wrapText="1"/>
      <protection/>
    </xf>
    <xf numFmtId="0" fontId="0" fillId="0" borderId="31" xfId="90" applyFont="1" applyBorder="1" applyAlignment="1">
      <alignment horizontal="left" vertical="justify" wrapText="1"/>
      <protection/>
    </xf>
    <xf numFmtId="0" fontId="0" fillId="0" borderId="32" xfId="90" applyFont="1" applyBorder="1" applyAlignment="1">
      <alignment horizontal="left" vertical="justify" wrapText="1"/>
      <protection/>
    </xf>
    <xf numFmtId="0" fontId="0" fillId="0" borderId="33" xfId="90" applyFont="1" applyBorder="1" applyAlignment="1">
      <alignment horizontal="left" vertical="justify" wrapText="1"/>
      <protection/>
    </xf>
    <xf numFmtId="0" fontId="0" fillId="0" borderId="34" xfId="90" applyFont="1" applyBorder="1" applyAlignment="1">
      <alignment horizontal="left" vertical="justify" wrapText="1"/>
      <protection/>
    </xf>
    <xf numFmtId="0" fontId="2" fillId="0" borderId="18" xfId="90" applyFont="1" applyBorder="1" applyAlignment="1">
      <alignment horizontal="center" vertical="distributed"/>
      <protection/>
    </xf>
    <xf numFmtId="0" fontId="2" fillId="0" borderId="19" xfId="90" applyFont="1" applyBorder="1" applyAlignment="1">
      <alignment horizontal="center" vertical="distributed"/>
      <protection/>
    </xf>
    <xf numFmtId="0" fontId="2" fillId="0" borderId="10" xfId="90" applyFont="1" applyBorder="1" applyAlignment="1">
      <alignment horizontal="center" vertical="distributed"/>
      <protection/>
    </xf>
    <xf numFmtId="0" fontId="0" fillId="0" borderId="18" xfId="90" applyFont="1" applyBorder="1" applyAlignment="1">
      <alignment horizontal="center" vertical="distributed"/>
      <protection/>
    </xf>
    <xf numFmtId="0" fontId="0" fillId="0" borderId="19" xfId="90" applyFont="1" applyBorder="1" applyAlignment="1">
      <alignment horizontal="center" vertical="distributed"/>
      <protection/>
    </xf>
    <xf numFmtId="0" fontId="0" fillId="0" borderId="10" xfId="90" applyFont="1" applyBorder="1" applyAlignment="1">
      <alignment horizontal="center" vertical="distributed"/>
      <protection/>
    </xf>
    <xf numFmtId="0" fontId="2" fillId="0" borderId="26" xfId="90" applyFont="1" applyBorder="1" applyAlignment="1">
      <alignment horizontal="center" vertical="center"/>
      <protection/>
    </xf>
    <xf numFmtId="0" fontId="2" fillId="0" borderId="27" xfId="90" applyFont="1" applyBorder="1" applyAlignment="1">
      <alignment horizontal="center" vertical="center"/>
      <protection/>
    </xf>
    <xf numFmtId="0" fontId="2" fillId="0" borderId="28" xfId="90" applyFont="1" applyBorder="1" applyAlignment="1">
      <alignment horizontal="center" vertical="center"/>
      <protection/>
    </xf>
    <xf numFmtId="0" fontId="9" fillId="0" borderId="0" xfId="90" applyFont="1" applyAlignment="1">
      <alignment horizontal="left" vertical="center"/>
      <protection/>
    </xf>
    <xf numFmtId="0" fontId="14" fillId="0" borderId="0" xfId="90" applyFont="1" applyAlignment="1">
      <alignment horizontal="left" vertical="center"/>
      <protection/>
    </xf>
    <xf numFmtId="0" fontId="0" fillId="0" borderId="35" xfId="90" applyFont="1" applyBorder="1" applyAlignment="1">
      <alignment horizontal="left" vertical="justify" wrapText="1"/>
      <protection/>
    </xf>
    <xf numFmtId="0" fontId="0" fillId="0" borderId="36" xfId="90" applyFont="1" applyBorder="1" applyAlignment="1">
      <alignment horizontal="left" vertical="justify"/>
      <protection/>
    </xf>
    <xf numFmtId="0" fontId="0" fillId="0" borderId="37" xfId="90" applyFont="1" applyBorder="1" applyAlignment="1">
      <alignment horizontal="left" vertical="justify"/>
      <protection/>
    </xf>
    <xf numFmtId="0" fontId="0" fillId="0" borderId="38" xfId="90" applyFont="1" applyBorder="1" applyAlignment="1">
      <alignment horizontal="left" vertical="justify"/>
      <protection/>
    </xf>
    <xf numFmtId="0" fontId="10" fillId="0" borderId="39" xfId="90" applyFont="1" applyBorder="1" applyAlignment="1">
      <alignment horizontal="center" vertical="center"/>
      <protection/>
    </xf>
    <xf numFmtId="0" fontId="5" fillId="0" borderId="0" xfId="90" applyFont="1" applyBorder="1" applyAlignment="1">
      <alignment horizontal="center" vertical="center"/>
      <protection/>
    </xf>
    <xf numFmtId="0" fontId="10" fillId="0" borderId="26" xfId="90" applyFont="1" applyBorder="1" applyAlignment="1">
      <alignment horizontal="center" vertical="center"/>
      <protection/>
    </xf>
    <xf numFmtId="0" fontId="11" fillId="0" borderId="12" xfId="90" applyFont="1" applyBorder="1" applyAlignment="1">
      <alignment horizontal="center" vertical="center"/>
      <protection/>
    </xf>
    <xf numFmtId="0" fontId="10" fillId="0" borderId="12" xfId="90" applyFont="1" applyBorder="1" applyAlignment="1">
      <alignment horizontal="center" vertical="center"/>
      <protection/>
    </xf>
    <xf numFmtId="0" fontId="10" fillId="0" borderId="22" xfId="90" applyFont="1" applyBorder="1" applyAlignment="1">
      <alignment horizontal="center" vertical="center"/>
      <protection/>
    </xf>
    <xf numFmtId="0" fontId="0" fillId="0" borderId="0" xfId="90" applyFont="1" applyAlignment="1">
      <alignment horizontal="right" vertical="top"/>
      <protection/>
    </xf>
    <xf numFmtId="177" fontId="20" fillId="0" borderId="11" xfId="90" applyNumberFormat="1" applyFont="1" applyBorder="1" applyAlignment="1">
      <alignment horizontal="center" vertical="top"/>
      <protection/>
    </xf>
    <xf numFmtId="177" fontId="20" fillId="0" borderId="14" xfId="90" applyNumberFormat="1" applyFont="1" applyBorder="1" applyAlignment="1">
      <alignment horizontal="center" vertical="top"/>
      <protection/>
    </xf>
    <xf numFmtId="177" fontId="20" fillId="0" borderId="15" xfId="90" applyNumberFormat="1" applyFont="1" applyBorder="1" applyAlignment="1">
      <alignment horizontal="center" vertical="top"/>
      <protection/>
    </xf>
    <xf numFmtId="0" fontId="0" fillId="0" borderId="15" xfId="0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textRotation="255"/>
    </xf>
    <xf numFmtId="0" fontId="0" fillId="0" borderId="23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0" fillId="0" borderId="3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left" vertical="justify"/>
    </xf>
    <xf numFmtId="0" fontId="0" fillId="0" borderId="36" xfId="0" applyFont="1" applyBorder="1" applyAlignment="1">
      <alignment horizontal="left" vertical="justify"/>
    </xf>
    <xf numFmtId="0" fontId="0" fillId="0" borderId="37" xfId="0" applyFont="1" applyBorder="1" applyAlignment="1">
      <alignment horizontal="left" vertical="justify"/>
    </xf>
    <xf numFmtId="0" fontId="0" fillId="0" borderId="38" xfId="0" applyFont="1" applyBorder="1" applyAlignment="1">
      <alignment horizontal="left" vertical="justify"/>
    </xf>
    <xf numFmtId="0" fontId="0" fillId="0" borderId="14" xfId="0" applyFont="1" applyBorder="1" applyAlignment="1">
      <alignment horizontal="center" vertical="center"/>
    </xf>
    <xf numFmtId="0" fontId="10" fillId="0" borderId="35" xfId="90" applyFont="1" applyBorder="1" applyAlignment="1">
      <alignment horizontal="left" vertical="justify"/>
      <protection/>
    </xf>
    <xf numFmtId="0" fontId="10" fillId="0" borderId="36" xfId="90" applyFont="1" applyBorder="1" applyAlignment="1">
      <alignment horizontal="left" vertical="justify"/>
      <protection/>
    </xf>
    <xf numFmtId="0" fontId="10" fillId="0" borderId="37" xfId="90" applyFont="1" applyBorder="1" applyAlignment="1">
      <alignment horizontal="left" vertical="justify"/>
      <protection/>
    </xf>
    <xf numFmtId="0" fontId="10" fillId="0" borderId="38" xfId="90" applyFont="1" applyBorder="1" applyAlignment="1">
      <alignment horizontal="left" vertical="justify"/>
      <protection/>
    </xf>
    <xf numFmtId="176" fontId="0" fillId="0" borderId="0" xfId="62" applyNumberFormat="1" applyFont="1" applyAlignment="1">
      <alignment horizontal="right" vertical="center"/>
      <protection/>
    </xf>
    <xf numFmtId="0" fontId="10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30" xfId="0" applyFont="1" applyBorder="1" applyAlignment="1">
      <alignment horizontal="left" vertical="justify" wrapText="1"/>
    </xf>
    <xf numFmtId="0" fontId="7" fillId="0" borderId="41" xfId="0" applyFont="1" applyBorder="1" applyAlignment="1">
      <alignment horizontal="left" vertical="justify"/>
    </xf>
    <xf numFmtId="0" fontId="7" fillId="0" borderId="34" xfId="0" applyFont="1" applyBorder="1" applyAlignment="1">
      <alignment horizontal="left" vertical="justify"/>
    </xf>
    <xf numFmtId="0" fontId="7" fillId="0" borderId="42" xfId="0" applyFont="1" applyBorder="1" applyAlignment="1">
      <alignment horizontal="left" vertical="justify"/>
    </xf>
    <xf numFmtId="0" fontId="10" fillId="0" borderId="40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0" fillId="0" borderId="14" xfId="62" applyNumberFormat="1" applyFont="1" applyBorder="1" applyAlignment="1">
      <alignment horizontal="right" vertical="center"/>
      <protection/>
    </xf>
    <xf numFmtId="176" fontId="0" fillId="0" borderId="0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0" xfId="62" applyNumberFormat="1" applyFont="1" applyBorder="1" applyAlignment="1">
      <alignment horizontal="right" vertical="center"/>
      <protection/>
    </xf>
    <xf numFmtId="0" fontId="10" fillId="0" borderId="10" xfId="0" applyFont="1" applyBorder="1" applyAlignment="1">
      <alignment horizontal="center" vertical="center" shrinkToFit="1"/>
    </xf>
    <xf numFmtId="176" fontId="0" fillId="0" borderId="17" xfId="62" applyNumberFormat="1" applyFont="1" applyBorder="1" applyAlignment="1">
      <alignment horizontal="right" vertical="center"/>
      <protection/>
    </xf>
    <xf numFmtId="0" fontId="10" fillId="0" borderId="21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176" fontId="0" fillId="0" borderId="17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2" fillId="0" borderId="14" xfId="0" applyNumberFormat="1" applyFont="1" applyBorder="1" applyAlignment="1">
      <alignment vertical="center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left" vertical="justify" wrapText="1"/>
    </xf>
    <xf numFmtId="0" fontId="7" fillId="0" borderId="33" xfId="0" applyFont="1" applyBorder="1" applyAlignment="1">
      <alignment horizontal="left" vertical="justify" wrapText="1"/>
    </xf>
    <xf numFmtId="0" fontId="7" fillId="0" borderId="34" xfId="0" applyFont="1" applyBorder="1" applyAlignment="1">
      <alignment horizontal="left" vertical="justify" wrapText="1"/>
    </xf>
    <xf numFmtId="0" fontId="0" fillId="0" borderId="17" xfId="0" applyFont="1" applyBorder="1" applyAlignment="1">
      <alignment horizontal="distributed" vertical="center"/>
    </xf>
    <xf numFmtId="0" fontId="0" fillId="0" borderId="23" xfId="0" applyFont="1" applyBorder="1" applyAlignment="1">
      <alignment horizontal="distributed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⑦６１～６８ページ" xfId="90"/>
    <cellStyle name="標準_資料郵送分データ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4425"/>
          <c:w val="0.94375"/>
          <c:h val="0.87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'P66'!$K$6</c:f>
              <c:strCache>
                <c:ptCount val="1"/>
                <c:pt idx="0">
                  <c:v>使用電力量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'P66'!$J$7:$J$19</c:f>
            </c:strRef>
          </c:cat>
          <c:val>
            <c:numRef>
              <c:f>'P66'!$K$7:$K$19</c:f>
            </c:numRef>
          </c:val>
        </c:ser>
        <c:gapWidth val="70"/>
        <c:axId val="13157522"/>
        <c:axId val="51308835"/>
      </c:barChart>
      <c:lineChart>
        <c:grouping val="standard"/>
        <c:varyColors val="0"/>
        <c:ser>
          <c:idx val="0"/>
          <c:order val="1"/>
          <c:tx>
            <c:strRef>
              <c:f>'P66'!$N$6</c:f>
              <c:strCache>
                <c:ptCount val="1"/>
                <c:pt idx="0">
                  <c:v>口数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'P66'!$J$7:$J$19</c:f>
            </c:strRef>
          </c:cat>
          <c:val>
            <c:numRef>
              <c:f>'P66'!$N$7:$N$19</c:f>
            </c:numRef>
          </c:val>
          <c:smooth val="0"/>
        </c:ser>
        <c:axId val="59126332"/>
        <c:axId val="62374941"/>
      </c:lineChart>
      <c:catAx>
        <c:axId val="131575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1308835"/>
        <c:crosses val="autoZero"/>
        <c:auto val="0"/>
        <c:lblOffset val="100"/>
        <c:tickLblSkip val="1"/>
        <c:noMultiLvlLbl val="0"/>
      </c:catAx>
      <c:valAx>
        <c:axId val="5130883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使用電力量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3157522"/>
        <c:crossesAt val="1"/>
        <c:crossBetween val="between"/>
        <c:dispUnits/>
      </c:valAx>
      <c:catAx>
        <c:axId val="59126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MWh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</a:t>
                </a:r>
              </a:p>
            </c:rich>
          </c:tx>
          <c:layout>
            <c:manualLayout>
              <c:xMode val="factor"/>
              <c:yMode val="factor"/>
              <c:x val="-0.0005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62374941"/>
        <c:crosses val="autoZero"/>
        <c:auto val="0"/>
        <c:lblOffset val="100"/>
        <c:tickLblSkip val="1"/>
        <c:noMultiLvlLbl val="0"/>
      </c:catAx>
      <c:valAx>
        <c:axId val="623749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口 数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912633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675"/>
          <c:y val="0.1285"/>
          <c:w val="0.14275"/>
          <c:h val="0.08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52"/>
          <c:w val="0.94125"/>
          <c:h val="0.83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'P66'!$K$26</c:f>
              <c:strCache>
                <c:ptCount val="1"/>
                <c:pt idx="0">
                  <c:v>需要量
（家庭用）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'P66'!$J$27:$J$39</c:f>
            </c:strRef>
          </c:cat>
          <c:val>
            <c:numRef>
              <c:f>'P66'!$K$27:$K$39</c:f>
            </c:numRef>
          </c:val>
        </c:ser>
        <c:ser>
          <c:idx val="0"/>
          <c:order val="1"/>
          <c:tx>
            <c:strRef>
              <c:f>'P66'!$L$26</c:f>
              <c:strCache>
                <c:ptCount val="1"/>
                <c:pt idx="0">
                  <c:v>需要量
（その他）</c:v>
                </c:pt>
              </c:strCache>
            </c:strRef>
          </c:tx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'P66'!$J$27:$J$39</c:f>
            </c:strRef>
          </c:cat>
          <c:val>
            <c:numRef>
              <c:f>'P66'!$L$27:$L$39</c:f>
            </c:numRef>
          </c:val>
        </c:ser>
        <c:gapWidth val="70"/>
        <c:axId val="24503558"/>
        <c:axId val="19205431"/>
      </c:barChart>
      <c:lineChart>
        <c:grouping val="standard"/>
        <c:varyColors val="0"/>
        <c:ser>
          <c:idx val="2"/>
          <c:order val="2"/>
          <c:tx>
            <c:strRef>
              <c:f>'P66'!$M$26</c:f>
              <c:strCache>
                <c:ptCount val="1"/>
                <c:pt idx="0">
                  <c:v>供給戸数
（家庭用）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'P66'!$J$27:$J$39</c:f>
            </c:strRef>
          </c:cat>
          <c:val>
            <c:numRef>
              <c:f>'P66'!$M$27:$M$39</c:f>
            </c:numRef>
          </c:val>
          <c:smooth val="0"/>
        </c:ser>
        <c:ser>
          <c:idx val="3"/>
          <c:order val="3"/>
          <c:tx>
            <c:strRef>
              <c:f>'P66'!$N$26</c:f>
              <c:strCache>
                <c:ptCount val="1"/>
                <c:pt idx="0">
                  <c:v>供給戸数
（その他）</c:v>
                </c:pt>
              </c:strCache>
            </c:strRef>
          </c:tx>
          <c:spPr>
            <a:ln w="12700">
              <a:solidFill>
                <a:srgbClr val="3333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'P66'!$J$27:$J$39</c:f>
            </c:strRef>
          </c:cat>
          <c:val>
            <c:numRef>
              <c:f>'P66'!$N$27:$N$39</c:f>
            </c:numRef>
          </c:val>
          <c:smooth val="0"/>
        </c:ser>
        <c:axId val="38631152"/>
        <c:axId val="12136049"/>
      </c:lineChart>
      <c:catAx>
        <c:axId val="24503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205431"/>
        <c:crosses val="autoZero"/>
        <c:auto val="0"/>
        <c:lblOffset val="100"/>
        <c:tickLblSkip val="1"/>
        <c:noMultiLvlLbl val="0"/>
      </c:catAx>
      <c:valAx>
        <c:axId val="1920543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（単位：ｋｍ</a:t>
                </a: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3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） 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4503558"/>
        <c:crossesAt val="1"/>
        <c:crossBetween val="between"/>
        <c:dispUnits/>
      </c:valAx>
      <c:catAx>
        <c:axId val="38631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（単位：戸）</a:t>
                </a:r>
              </a:p>
            </c:rich>
          </c:tx>
          <c:layout>
            <c:manualLayout>
              <c:xMode val="factor"/>
              <c:yMode val="factor"/>
              <c:x val="-0.002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one"/>
        <c:crossAx val="12136049"/>
        <c:crosses val="autoZero"/>
        <c:auto val="0"/>
        <c:lblOffset val="100"/>
        <c:tickLblSkip val="1"/>
        <c:noMultiLvlLbl val="0"/>
      </c:catAx>
      <c:valAx>
        <c:axId val="121360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63115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3"/>
          <c:y val="0.0455"/>
          <c:w val="0.14475"/>
          <c:h val="0.28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85725</xdr:rowOff>
    </xdr:from>
    <xdr:to>
      <xdr:col>8</xdr:col>
      <xdr:colOff>0</xdr:colOff>
      <xdr:row>21</xdr:row>
      <xdr:rowOff>200025</xdr:rowOff>
    </xdr:to>
    <xdr:graphicFrame>
      <xdr:nvGraphicFramePr>
        <xdr:cNvPr id="1" name="Chart 1"/>
        <xdr:cNvGraphicFramePr/>
      </xdr:nvGraphicFramePr>
      <xdr:xfrm>
        <a:off x="0" y="390525"/>
        <a:ext cx="7019925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161925</xdr:rowOff>
    </xdr:from>
    <xdr:to>
      <xdr:col>7</xdr:col>
      <xdr:colOff>781050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0" y="5514975"/>
        <a:ext cx="6991350" cy="4486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6</xdr:col>
      <xdr:colOff>600075</xdr:colOff>
      <xdr:row>40</xdr:row>
      <xdr:rowOff>219075</xdr:rowOff>
    </xdr:from>
    <xdr:ext cx="400050" cy="171450"/>
    <xdr:sp>
      <xdr:nvSpPr>
        <xdr:cNvPr id="3" name="Text Box 3"/>
        <xdr:cNvSpPr txBox="1">
          <a:spLocks noChangeArrowheads="1"/>
        </xdr:cNvSpPr>
      </xdr:nvSpPr>
      <xdr:spPr>
        <a:xfrm>
          <a:off x="5886450" y="95916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6</xdr:col>
      <xdr:colOff>752475</xdr:colOff>
      <xdr:row>20</xdr:row>
      <xdr:rowOff>219075</xdr:rowOff>
    </xdr:from>
    <xdr:ext cx="400050" cy="171450"/>
    <xdr:sp>
      <xdr:nvSpPr>
        <xdr:cNvPr id="4" name="Text Box 4"/>
        <xdr:cNvSpPr txBox="1">
          <a:spLocks noChangeArrowheads="1"/>
        </xdr:cNvSpPr>
      </xdr:nvSpPr>
      <xdr:spPr>
        <a:xfrm>
          <a:off x="6038850" y="46386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177" customWidth="1"/>
    <col min="6" max="6" width="13.75390625" style="177" customWidth="1"/>
    <col min="7" max="7" width="36.00390625" style="179" bestFit="1" customWidth="1"/>
    <col min="8" max="16384" width="9.00390625" style="177" customWidth="1"/>
  </cols>
  <sheetData>
    <row r="1" ht="34.5" customHeight="1">
      <c r="G1" s="181"/>
    </row>
    <row r="2" ht="20.25" customHeight="1">
      <c r="G2" s="182"/>
    </row>
    <row r="3" ht="34.5" customHeight="1">
      <c r="G3" s="181"/>
    </row>
    <row r="4" ht="20.25" customHeight="1">
      <c r="G4" s="182"/>
    </row>
    <row r="5" ht="34.5" customHeight="1">
      <c r="G5" s="181"/>
    </row>
    <row r="6" ht="20.25" customHeight="1">
      <c r="G6" s="182"/>
    </row>
    <row r="7" ht="34.5" customHeight="1">
      <c r="G7" s="181"/>
    </row>
    <row r="8" ht="20.25" customHeight="1">
      <c r="G8" s="182"/>
    </row>
    <row r="9" spans="1:7" ht="34.5" customHeight="1">
      <c r="A9" s="183" t="s">
        <v>137</v>
      </c>
      <c r="B9" s="183"/>
      <c r="C9" s="183"/>
      <c r="D9" s="183"/>
      <c r="E9" s="183"/>
      <c r="F9" s="180"/>
      <c r="G9" s="181"/>
    </row>
    <row r="10" spans="1:7" ht="20.25" customHeight="1">
      <c r="A10" s="184"/>
      <c r="B10" s="184"/>
      <c r="C10" s="184"/>
      <c r="D10" s="184"/>
      <c r="E10" s="184"/>
      <c r="F10" s="180"/>
      <c r="G10" s="182"/>
    </row>
    <row r="11" spans="1:7" ht="34.5" customHeight="1">
      <c r="A11" s="184"/>
      <c r="B11" s="184"/>
      <c r="C11" s="184"/>
      <c r="D11" s="184"/>
      <c r="E11" s="184"/>
      <c r="F11" s="180"/>
      <c r="G11" s="178" t="s">
        <v>138</v>
      </c>
    </row>
    <row r="12" spans="1:7" ht="20.25" customHeight="1">
      <c r="A12" s="185"/>
      <c r="B12" s="185"/>
      <c r="C12" s="185"/>
      <c r="D12" s="185"/>
      <c r="E12" s="185"/>
      <c r="F12" s="180"/>
      <c r="G12" s="182"/>
    </row>
    <row r="13" ht="34.5" customHeight="1">
      <c r="G13" s="181"/>
    </row>
    <row r="14" ht="20.25" customHeight="1">
      <c r="G14" s="182"/>
    </row>
    <row r="15" ht="34.5" customHeight="1">
      <c r="G15" s="181"/>
    </row>
    <row r="16" ht="20.25" customHeight="1">
      <c r="G16" s="182"/>
    </row>
    <row r="17" ht="34.5" customHeight="1">
      <c r="G17" s="181"/>
    </row>
    <row r="18" ht="20.25" customHeight="1">
      <c r="G18" s="182"/>
    </row>
    <row r="19" ht="34.5" customHeight="1">
      <c r="G19" s="181"/>
    </row>
    <row r="20" ht="20.25" customHeight="1">
      <c r="G20" s="182"/>
    </row>
    <row r="21" ht="34.5" customHeight="1">
      <c r="G21" s="181"/>
    </row>
    <row r="22" ht="20.25" customHeight="1">
      <c r="G22" s="182"/>
    </row>
    <row r="23" ht="34.5" customHeight="1">
      <c r="G23" s="181"/>
    </row>
    <row r="24" ht="20.25" customHeight="1">
      <c r="G24" s="182"/>
    </row>
    <row r="25" ht="34.5" customHeight="1">
      <c r="G25" s="181"/>
    </row>
    <row r="26" ht="20.25" customHeight="1">
      <c r="G26" s="182"/>
    </row>
    <row r="27" ht="34.5" customHeight="1">
      <c r="G27" s="181"/>
    </row>
    <row r="28" ht="20.25" customHeight="1">
      <c r="G28" s="182"/>
    </row>
    <row r="29" ht="34.5" customHeight="1">
      <c r="G29" s="181"/>
    </row>
    <row r="30" ht="28.5" customHeight="1">
      <c r="G30" s="182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625" style="81" customWidth="1"/>
    <col min="2" max="6" width="11.75390625" style="81" customWidth="1"/>
    <col min="7" max="7" width="12.125" style="81" customWidth="1"/>
    <col min="8" max="8" width="10.625" style="81" customWidth="1"/>
    <col min="9" max="9" width="2.25390625" style="0" customWidth="1"/>
    <col min="10" max="10" width="5.625" style="81" hidden="1" customWidth="1"/>
    <col min="11" max="11" width="20.125" style="81" hidden="1" customWidth="1"/>
    <col min="12" max="12" width="13.00390625" style="81" hidden="1" customWidth="1"/>
    <col min="13" max="13" width="19.125" style="81" hidden="1" customWidth="1"/>
    <col min="14" max="14" width="9.25390625" style="81" hidden="1" customWidth="1"/>
    <col min="15" max="15" width="13.00390625" style="81" hidden="1" customWidth="1"/>
    <col min="16" max="16" width="16.25390625" style="81" hidden="1" customWidth="1"/>
    <col min="17" max="16384" width="9.00390625" style="81" customWidth="1"/>
  </cols>
  <sheetData>
    <row r="1" spans="1:8" ht="24">
      <c r="A1" s="1" t="s">
        <v>108</v>
      </c>
      <c r="B1" s="120"/>
      <c r="C1" s="120"/>
      <c r="D1" s="120"/>
      <c r="E1" s="120"/>
      <c r="F1" s="120"/>
      <c r="G1" s="120"/>
      <c r="H1" s="120"/>
    </row>
    <row r="6" spans="11:17" ht="18" customHeight="1">
      <c r="K6" s="2" t="s">
        <v>0</v>
      </c>
      <c r="L6" s="2" t="s">
        <v>1</v>
      </c>
      <c r="M6" s="2" t="s">
        <v>2</v>
      </c>
      <c r="N6" s="2" t="s">
        <v>3</v>
      </c>
      <c r="O6" s="2" t="s">
        <v>4</v>
      </c>
      <c r="P6" s="2" t="s">
        <v>5</v>
      </c>
      <c r="Q6" s="3"/>
    </row>
    <row r="7" spans="10:16" ht="18" customHeight="1">
      <c r="J7" s="121" t="s">
        <v>105</v>
      </c>
      <c r="K7" s="122">
        <f>L7+M7</f>
        <v>2715</v>
      </c>
      <c r="L7" s="123">
        <v>2715</v>
      </c>
      <c r="M7" s="123"/>
      <c r="N7" s="122">
        <f>O7+P7</f>
        <v>5290</v>
      </c>
      <c r="O7" s="123">
        <v>5290</v>
      </c>
      <c r="P7" s="123"/>
    </row>
    <row r="8" spans="10:16" ht="18" customHeight="1">
      <c r="J8" s="121">
        <v>30</v>
      </c>
      <c r="K8" s="122">
        <f>L8+M8</f>
        <v>3393</v>
      </c>
      <c r="L8" s="123">
        <v>3393</v>
      </c>
      <c r="M8" s="123"/>
      <c r="N8" s="122">
        <f>O8+P8</f>
        <v>6549</v>
      </c>
      <c r="O8" s="123">
        <v>6549</v>
      </c>
      <c r="P8" s="123"/>
    </row>
    <row r="9" spans="10:16" ht="18" customHeight="1">
      <c r="J9" s="121">
        <v>40</v>
      </c>
      <c r="K9" s="122">
        <f>L9+M9</f>
        <v>10281</v>
      </c>
      <c r="L9" s="123">
        <v>10281</v>
      </c>
      <c r="M9" s="123"/>
      <c r="N9" s="122">
        <f>O9+P9</f>
        <v>12479</v>
      </c>
      <c r="O9" s="123">
        <v>12479</v>
      </c>
      <c r="P9" s="123"/>
    </row>
    <row r="10" spans="10:16" ht="18" customHeight="1">
      <c r="J10" s="121">
        <v>50</v>
      </c>
      <c r="K10" s="122">
        <f>L10+M10</f>
        <v>43745</v>
      </c>
      <c r="L10" s="123">
        <v>43745</v>
      </c>
      <c r="M10" s="123"/>
      <c r="N10" s="122">
        <f>O10+P10</f>
        <v>23772</v>
      </c>
      <c r="O10" s="123">
        <v>23772</v>
      </c>
      <c r="P10" s="123"/>
    </row>
    <row r="11" spans="10:16" ht="18" customHeight="1">
      <c r="J11" s="121">
        <v>60</v>
      </c>
      <c r="K11" s="122">
        <f>L11+M11</f>
        <v>101600</v>
      </c>
      <c r="L11" s="123">
        <v>82763</v>
      </c>
      <c r="M11" s="123">
        <v>18837</v>
      </c>
      <c r="N11" s="122">
        <f>O11+P11</f>
        <v>37185</v>
      </c>
      <c r="O11" s="123">
        <v>32805</v>
      </c>
      <c r="P11" s="123">
        <v>4380</v>
      </c>
    </row>
    <row r="12" spans="10:16" ht="18" customHeight="1">
      <c r="J12" s="121" t="s">
        <v>106</v>
      </c>
      <c r="K12" s="122">
        <f aca="true" t="shared" si="0" ref="K12:K19">L12+M12</f>
        <v>155166</v>
      </c>
      <c r="L12" s="123">
        <v>125236</v>
      </c>
      <c r="M12" s="123">
        <v>29930</v>
      </c>
      <c r="N12" s="122">
        <f aca="true" t="shared" si="1" ref="N12:N19">O12+P12</f>
        <v>46631</v>
      </c>
      <c r="O12" s="123">
        <v>41168</v>
      </c>
      <c r="P12" s="123">
        <v>5463</v>
      </c>
    </row>
    <row r="13" spans="10:16" ht="18" customHeight="1">
      <c r="J13" s="121">
        <v>7</v>
      </c>
      <c r="K13" s="122">
        <f t="shared" si="0"/>
        <v>203511</v>
      </c>
      <c r="L13" s="123">
        <v>171414</v>
      </c>
      <c r="M13" s="123">
        <v>32097</v>
      </c>
      <c r="N13" s="122">
        <f t="shared" si="1"/>
        <v>55487</v>
      </c>
      <c r="O13" s="123">
        <v>50401</v>
      </c>
      <c r="P13" s="123">
        <v>5086</v>
      </c>
    </row>
    <row r="14" spans="10:16" ht="18" customHeight="1">
      <c r="J14" s="121">
        <v>12</v>
      </c>
      <c r="K14" s="122">
        <f t="shared" si="0"/>
        <v>235392</v>
      </c>
      <c r="L14" s="123">
        <v>199167</v>
      </c>
      <c r="M14" s="123">
        <v>36225</v>
      </c>
      <c r="N14" s="122">
        <f t="shared" si="1"/>
        <v>62252</v>
      </c>
      <c r="O14" s="123">
        <v>57147</v>
      </c>
      <c r="P14" s="123">
        <v>5105</v>
      </c>
    </row>
    <row r="15" spans="10:16" ht="18" customHeight="1">
      <c r="J15" s="121">
        <v>17</v>
      </c>
      <c r="K15" s="122">
        <f t="shared" si="0"/>
        <v>256538</v>
      </c>
      <c r="L15" s="123">
        <v>225421</v>
      </c>
      <c r="M15" s="123">
        <v>31117</v>
      </c>
      <c r="N15" s="122">
        <f t="shared" si="1"/>
        <v>66330</v>
      </c>
      <c r="O15" s="123">
        <v>61477</v>
      </c>
      <c r="P15" s="123">
        <v>4853</v>
      </c>
    </row>
    <row r="16" spans="10:16" ht="18" customHeight="1">
      <c r="J16" s="121">
        <v>18</v>
      </c>
      <c r="K16" s="122">
        <f t="shared" si="0"/>
        <v>249855</v>
      </c>
      <c r="L16" s="123">
        <v>220338</v>
      </c>
      <c r="M16" s="123">
        <v>29517</v>
      </c>
      <c r="N16" s="122">
        <f t="shared" si="1"/>
        <v>67316</v>
      </c>
      <c r="O16" s="123">
        <v>62540</v>
      </c>
      <c r="P16" s="123">
        <v>4776</v>
      </c>
    </row>
    <row r="17" spans="10:16" ht="18" customHeight="1">
      <c r="J17" s="121">
        <v>19</v>
      </c>
      <c r="K17" s="122">
        <f t="shared" si="0"/>
        <v>259809</v>
      </c>
      <c r="L17" s="123">
        <v>229772</v>
      </c>
      <c r="M17" s="123">
        <v>30037</v>
      </c>
      <c r="N17" s="122">
        <f t="shared" si="1"/>
        <v>67918</v>
      </c>
      <c r="O17" s="123">
        <v>63204</v>
      </c>
      <c r="P17" s="123">
        <v>4714</v>
      </c>
    </row>
    <row r="18" spans="10:16" ht="18" customHeight="1">
      <c r="J18" s="121">
        <v>20</v>
      </c>
      <c r="K18" s="122">
        <f t="shared" si="0"/>
        <v>254766</v>
      </c>
      <c r="L18" s="123">
        <v>226370</v>
      </c>
      <c r="M18" s="123">
        <v>28396</v>
      </c>
      <c r="N18" s="122">
        <f t="shared" si="1"/>
        <v>68434</v>
      </c>
      <c r="O18" s="123">
        <v>63793</v>
      </c>
      <c r="P18" s="123">
        <v>4641</v>
      </c>
    </row>
    <row r="19" spans="10:16" ht="18" customHeight="1">
      <c r="J19" s="121">
        <v>21</v>
      </c>
      <c r="K19" s="122">
        <f t="shared" si="0"/>
        <v>254177</v>
      </c>
      <c r="L19" s="123">
        <v>226813</v>
      </c>
      <c r="M19" s="123">
        <v>27364</v>
      </c>
      <c r="N19" s="122">
        <f t="shared" si="1"/>
        <v>68706</v>
      </c>
      <c r="O19" s="123">
        <v>64138</v>
      </c>
      <c r="P19" s="123">
        <v>4568</v>
      </c>
    </row>
    <row r="20" spans="10:16" ht="18" customHeight="1">
      <c r="J20" s="121"/>
      <c r="K20" s="121"/>
      <c r="L20" s="121"/>
      <c r="M20" s="121"/>
      <c r="N20" s="121"/>
      <c r="O20" s="121"/>
      <c r="P20" s="121"/>
    </row>
    <row r="21" spans="10:16" ht="18" customHeight="1">
      <c r="J21" s="121"/>
      <c r="K21" s="121"/>
      <c r="L21" s="81" t="s">
        <v>6</v>
      </c>
      <c r="M21" s="121"/>
      <c r="N21" s="121"/>
      <c r="O21" s="81" t="s">
        <v>6</v>
      </c>
      <c r="P21" s="121"/>
    </row>
    <row r="22" ht="31.5" customHeight="1"/>
    <row r="23" spans="1:16" ht="24">
      <c r="A23" s="1" t="s">
        <v>109</v>
      </c>
      <c r="B23" s="120"/>
      <c r="C23" s="120"/>
      <c r="D23" s="120"/>
      <c r="E23" s="120"/>
      <c r="F23" s="120"/>
      <c r="G23" s="120"/>
      <c r="H23" s="120"/>
      <c r="O23" s="124"/>
      <c r="P23" s="124"/>
    </row>
    <row r="24" ht="13.5">
      <c r="P24" s="124"/>
    </row>
    <row r="25" spans="15:16" ht="10.5" customHeight="1">
      <c r="O25" s="124"/>
      <c r="P25" s="124"/>
    </row>
    <row r="26" spans="10:16" ht="19.5" customHeight="1">
      <c r="J26" s="109"/>
      <c r="K26" s="125" t="s">
        <v>7</v>
      </c>
      <c r="L26" s="125" t="s">
        <v>8</v>
      </c>
      <c r="M26" s="125" t="s">
        <v>9</v>
      </c>
      <c r="N26" s="125" t="s">
        <v>10</v>
      </c>
      <c r="O26" s="125"/>
      <c r="P26" s="125"/>
    </row>
    <row r="27" spans="10:16" ht="19.5" customHeight="1">
      <c r="J27" s="126" t="s">
        <v>119</v>
      </c>
      <c r="K27" s="127">
        <v>244</v>
      </c>
      <c r="L27" s="127">
        <v>435</v>
      </c>
      <c r="M27" s="127">
        <v>836</v>
      </c>
      <c r="N27" s="127">
        <v>172</v>
      </c>
      <c r="O27" s="87"/>
      <c r="P27" s="87"/>
    </row>
    <row r="28" spans="10:15" ht="19.5" customHeight="1">
      <c r="J28" s="126">
        <v>45</v>
      </c>
      <c r="K28" s="127">
        <v>347</v>
      </c>
      <c r="L28" s="127">
        <v>574</v>
      </c>
      <c r="M28" s="127">
        <v>932</v>
      </c>
      <c r="N28" s="127">
        <v>186</v>
      </c>
      <c r="O28" s="87"/>
    </row>
    <row r="29" spans="10:15" ht="19.5" customHeight="1">
      <c r="J29" s="126">
        <v>50</v>
      </c>
      <c r="K29" s="127">
        <v>1433</v>
      </c>
      <c r="L29" s="127">
        <v>1186</v>
      </c>
      <c r="M29" s="127">
        <v>3149</v>
      </c>
      <c r="N29" s="127">
        <v>294</v>
      </c>
      <c r="O29" s="87"/>
    </row>
    <row r="30" spans="10:15" ht="19.5" customHeight="1">
      <c r="J30" s="126">
        <v>55</v>
      </c>
      <c r="K30" s="127">
        <v>3103</v>
      </c>
      <c r="L30" s="127">
        <v>4117</v>
      </c>
      <c r="M30" s="127">
        <v>8842</v>
      </c>
      <c r="N30" s="127">
        <v>719</v>
      </c>
      <c r="O30" s="87"/>
    </row>
    <row r="31" spans="10:15" ht="19.5" customHeight="1">
      <c r="J31" s="126">
        <v>60</v>
      </c>
      <c r="K31" s="127">
        <v>4644</v>
      </c>
      <c r="L31" s="127">
        <v>4732</v>
      </c>
      <c r="M31" s="127">
        <v>11375</v>
      </c>
      <c r="N31" s="127">
        <v>838</v>
      </c>
      <c r="O31" s="87"/>
    </row>
    <row r="32" spans="10:15" ht="19.5" customHeight="1">
      <c r="J32" s="126" t="s">
        <v>107</v>
      </c>
      <c r="K32" s="127">
        <v>5976</v>
      </c>
      <c r="L32" s="127">
        <v>9604</v>
      </c>
      <c r="M32" s="127">
        <v>13898</v>
      </c>
      <c r="N32" s="127">
        <v>1099</v>
      </c>
      <c r="O32" s="87"/>
    </row>
    <row r="33" spans="10:15" ht="19.5" customHeight="1">
      <c r="J33" s="126">
        <v>7</v>
      </c>
      <c r="K33" s="127">
        <v>7097</v>
      </c>
      <c r="L33" s="127">
        <v>19194</v>
      </c>
      <c r="M33" s="127">
        <v>15855</v>
      </c>
      <c r="N33" s="127">
        <v>1228</v>
      </c>
      <c r="O33" s="87"/>
    </row>
    <row r="34" spans="10:15" ht="19.5" customHeight="1">
      <c r="J34" s="126">
        <v>12</v>
      </c>
      <c r="K34" s="127">
        <v>8386</v>
      </c>
      <c r="L34" s="127">
        <v>40281</v>
      </c>
      <c r="M34" s="127">
        <v>18525</v>
      </c>
      <c r="N34" s="127">
        <v>1105</v>
      </c>
      <c r="O34" s="87"/>
    </row>
    <row r="35" spans="10:15" ht="19.5" customHeight="1">
      <c r="J35" s="126">
        <v>17</v>
      </c>
      <c r="K35" s="127">
        <v>8991</v>
      </c>
      <c r="L35" s="127">
        <v>50923</v>
      </c>
      <c r="M35" s="127">
        <v>24263</v>
      </c>
      <c r="N35" s="127">
        <v>1181</v>
      </c>
      <c r="O35" s="87"/>
    </row>
    <row r="36" spans="10:15" ht="19.5" customHeight="1">
      <c r="J36" s="126">
        <v>18</v>
      </c>
      <c r="K36" s="127">
        <v>9531</v>
      </c>
      <c r="L36" s="127">
        <v>54268</v>
      </c>
      <c r="M36" s="127">
        <v>24887</v>
      </c>
      <c r="N36" s="127">
        <v>1180</v>
      </c>
      <c r="O36" s="87"/>
    </row>
    <row r="37" spans="10:15" ht="19.5" customHeight="1">
      <c r="J37" s="126">
        <v>19</v>
      </c>
      <c r="K37" s="127">
        <v>9124</v>
      </c>
      <c r="L37" s="127">
        <v>53533</v>
      </c>
      <c r="M37" s="127">
        <v>25444</v>
      </c>
      <c r="N37" s="127">
        <v>1184</v>
      </c>
      <c r="O37" s="87"/>
    </row>
    <row r="38" spans="10:16" ht="19.5" customHeight="1">
      <c r="J38" s="126">
        <v>20</v>
      </c>
      <c r="K38" s="127">
        <v>9528</v>
      </c>
      <c r="L38" s="127">
        <v>51154</v>
      </c>
      <c r="M38" s="127">
        <v>26214</v>
      </c>
      <c r="N38" s="127">
        <v>1161</v>
      </c>
      <c r="O38" s="87"/>
      <c r="P38" s="87"/>
    </row>
    <row r="39" spans="10:16" ht="19.5" customHeight="1">
      <c r="J39" s="126">
        <v>21</v>
      </c>
      <c r="K39" s="127">
        <v>9336</v>
      </c>
      <c r="L39" s="127">
        <v>49542</v>
      </c>
      <c r="M39" s="127">
        <v>26636</v>
      </c>
      <c r="N39" s="127">
        <v>1129</v>
      </c>
      <c r="O39" s="87"/>
      <c r="P39" s="87"/>
    </row>
    <row r="40" spans="15:16" ht="19.5" customHeight="1">
      <c r="O40" s="87"/>
      <c r="P40" s="87"/>
    </row>
    <row r="41" spans="10:16" ht="19.5" customHeight="1">
      <c r="J41" s="128"/>
      <c r="K41" s="127"/>
      <c r="L41" s="127"/>
      <c r="M41" s="127"/>
      <c r="N41" s="127"/>
      <c r="O41" s="87"/>
      <c r="P41" s="87"/>
    </row>
    <row r="42" spans="10:16" ht="18" customHeight="1">
      <c r="J42" s="75"/>
      <c r="K42" s="129" t="s">
        <v>11</v>
      </c>
      <c r="L42" s="87"/>
      <c r="M42" s="87"/>
      <c r="N42" s="87"/>
      <c r="O42" s="87"/>
      <c r="P42" s="87"/>
    </row>
    <row r="43" spans="10:16" ht="13.5">
      <c r="J43" s="75"/>
      <c r="K43" s="87"/>
      <c r="L43" s="87"/>
      <c r="M43" s="87"/>
      <c r="N43" s="87"/>
      <c r="O43" s="87"/>
      <c r="P43" s="87"/>
    </row>
    <row r="44" spans="10:16" ht="13.5">
      <c r="J44" s="75"/>
      <c r="K44" s="87"/>
      <c r="L44" s="87"/>
      <c r="M44" s="87"/>
      <c r="N44" s="87"/>
      <c r="O44" s="87"/>
      <c r="P44" s="87"/>
    </row>
    <row r="45" spans="10:16" ht="13.5">
      <c r="J45" s="75"/>
      <c r="K45" s="87"/>
      <c r="L45" s="87"/>
      <c r="M45" s="87"/>
      <c r="N45" s="87"/>
      <c r="O45" s="87"/>
      <c r="P45" s="87"/>
    </row>
    <row r="46" spans="10:16" ht="13.5">
      <c r="J46" s="75"/>
      <c r="K46" s="87"/>
      <c r="L46" s="87"/>
      <c r="M46" s="87"/>
      <c r="N46" s="87"/>
      <c r="O46" s="87"/>
      <c r="P46" s="87"/>
    </row>
    <row r="47" spans="10:16" ht="13.5">
      <c r="J47" s="75"/>
      <c r="K47" s="87"/>
      <c r="L47" s="87"/>
      <c r="M47" s="87"/>
      <c r="N47" s="87"/>
      <c r="O47" s="87"/>
      <c r="P47" s="87"/>
    </row>
    <row r="48" spans="10:16" ht="13.5">
      <c r="J48" s="75"/>
      <c r="K48" s="87"/>
      <c r="L48" s="87"/>
      <c r="M48" s="87"/>
      <c r="N48" s="87"/>
      <c r="O48" s="87"/>
      <c r="P48" s="87"/>
    </row>
    <row r="49" spans="10:16" ht="13.5">
      <c r="J49" s="75"/>
      <c r="K49" s="87"/>
      <c r="L49" s="87"/>
      <c r="M49" s="87"/>
      <c r="N49" s="87"/>
      <c r="O49" s="87"/>
      <c r="P49" s="87"/>
    </row>
    <row r="50" spans="10:16" ht="13.5">
      <c r="J50" s="75"/>
      <c r="K50" s="87"/>
      <c r="L50" s="87"/>
      <c r="M50" s="87"/>
      <c r="N50" s="87"/>
      <c r="O50" s="87"/>
      <c r="P50" s="87"/>
    </row>
    <row r="51" spans="10:16" ht="13.5">
      <c r="J51" s="75"/>
      <c r="K51" s="87"/>
      <c r="L51" s="87"/>
      <c r="M51" s="87"/>
      <c r="N51" s="87"/>
      <c r="O51" s="87"/>
      <c r="P51" s="87"/>
    </row>
    <row r="52" spans="10:16" ht="13.5">
      <c r="J52" s="75"/>
      <c r="K52" s="87"/>
      <c r="L52" s="87"/>
      <c r="M52" s="87"/>
      <c r="N52" s="87"/>
      <c r="O52" s="87"/>
      <c r="P52" s="87"/>
    </row>
    <row r="53" spans="10:16" ht="13.5">
      <c r="J53" s="75"/>
      <c r="K53" s="87"/>
      <c r="L53" s="87"/>
      <c r="M53" s="87"/>
      <c r="N53" s="87"/>
      <c r="O53" s="87"/>
      <c r="P53" s="87"/>
    </row>
    <row r="54" spans="10:16" ht="13.5">
      <c r="J54" s="75"/>
      <c r="K54" s="87"/>
      <c r="L54" s="87"/>
      <c r="M54" s="87"/>
      <c r="N54" s="87"/>
      <c r="O54" s="87"/>
      <c r="P54" s="87"/>
    </row>
    <row r="55" spans="10:14" ht="13.5">
      <c r="J55" s="75"/>
      <c r="K55" s="87"/>
      <c r="L55" s="87"/>
      <c r="M55" s="87"/>
      <c r="N55" s="87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&amp;C&amp;12-66-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2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5.00390625" style="82" bestFit="1" customWidth="1"/>
    <col min="2" max="2" width="4.125" style="82" bestFit="1" customWidth="1"/>
    <col min="3" max="11" width="9.125" style="82" customWidth="1"/>
    <col min="12" max="12" width="2.25390625" style="82" customWidth="1"/>
    <col min="13" max="14" width="0" style="82" hidden="1" customWidth="1"/>
    <col min="15" max="15" width="9.125" style="82" hidden="1" customWidth="1"/>
    <col min="16" max="16" width="11.875" style="82" hidden="1" customWidth="1"/>
    <col min="17" max="17" width="0" style="82" hidden="1" customWidth="1"/>
    <col min="18" max="18" width="13.50390625" style="82" hidden="1" customWidth="1"/>
    <col min="19" max="19" width="10.25390625" style="82" hidden="1" customWidth="1"/>
    <col min="20" max="20" width="11.125" style="82" hidden="1" customWidth="1"/>
    <col min="21" max="21" width="13.50390625" style="82" hidden="1" customWidth="1"/>
    <col min="22" max="16384" width="9.00390625" style="82" customWidth="1"/>
  </cols>
  <sheetData>
    <row r="1" spans="1:11" ht="24">
      <c r="A1" s="211" t="s">
        <v>110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66" customFormat="1" ht="6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21" ht="18.75" customHeight="1">
      <c r="A3" s="189" t="s">
        <v>81</v>
      </c>
      <c r="B3" s="190"/>
      <c r="C3" s="201" t="s">
        <v>12</v>
      </c>
      <c r="D3" s="202"/>
      <c r="E3" s="203"/>
      <c r="F3" s="186" t="s">
        <v>13</v>
      </c>
      <c r="G3" s="187"/>
      <c r="H3" s="188"/>
      <c r="I3" s="186" t="s">
        <v>14</v>
      </c>
      <c r="J3" s="187"/>
      <c r="K3" s="187"/>
      <c r="M3" s="201" t="s">
        <v>12</v>
      </c>
      <c r="N3" s="202"/>
      <c r="O3" s="203"/>
      <c r="P3" s="186" t="s">
        <v>13</v>
      </c>
      <c r="Q3" s="187"/>
      <c r="R3" s="188"/>
      <c r="S3" s="186" t="s">
        <v>14</v>
      </c>
      <c r="T3" s="187"/>
      <c r="U3" s="187"/>
    </row>
    <row r="4" spans="1:21" ht="13.5" customHeight="1">
      <c r="A4" s="191"/>
      <c r="B4" s="192"/>
      <c r="C4" s="195" t="s">
        <v>79</v>
      </c>
      <c r="D4" s="29" t="s">
        <v>77</v>
      </c>
      <c r="E4" s="31" t="s">
        <v>78</v>
      </c>
      <c r="F4" s="198" t="s">
        <v>79</v>
      </c>
      <c r="G4" s="88" t="s">
        <v>77</v>
      </c>
      <c r="H4" s="89" t="s">
        <v>78</v>
      </c>
      <c r="I4" s="198" t="s">
        <v>79</v>
      </c>
      <c r="J4" s="88" t="s">
        <v>77</v>
      </c>
      <c r="K4" s="90" t="s">
        <v>78</v>
      </c>
      <c r="M4" s="195" t="s">
        <v>79</v>
      </c>
      <c r="N4" s="29" t="s">
        <v>77</v>
      </c>
      <c r="O4" s="31" t="s">
        <v>78</v>
      </c>
      <c r="P4" s="198" t="s">
        <v>79</v>
      </c>
      <c r="Q4" s="88" t="s">
        <v>77</v>
      </c>
      <c r="R4" s="89" t="s">
        <v>78</v>
      </c>
      <c r="S4" s="198" t="s">
        <v>79</v>
      </c>
      <c r="T4" s="88" t="s">
        <v>77</v>
      </c>
      <c r="U4" s="90" t="s">
        <v>78</v>
      </c>
    </row>
    <row r="5" spans="1:21" s="93" customFormat="1" ht="13.5" customHeight="1">
      <c r="A5" s="191"/>
      <c r="B5" s="192"/>
      <c r="C5" s="196"/>
      <c r="D5" s="30" t="s">
        <v>80</v>
      </c>
      <c r="E5" s="32" t="s">
        <v>76</v>
      </c>
      <c r="F5" s="199"/>
      <c r="G5" s="91" t="s">
        <v>80</v>
      </c>
      <c r="H5" s="92" t="s">
        <v>76</v>
      </c>
      <c r="I5" s="199"/>
      <c r="J5" s="91" t="s">
        <v>80</v>
      </c>
      <c r="K5" s="92" t="s">
        <v>76</v>
      </c>
      <c r="M5" s="196"/>
      <c r="N5" s="30" t="s">
        <v>80</v>
      </c>
      <c r="O5" s="32" t="s">
        <v>76</v>
      </c>
      <c r="P5" s="199"/>
      <c r="Q5" s="91" t="s">
        <v>80</v>
      </c>
      <c r="R5" s="92" t="s">
        <v>76</v>
      </c>
      <c r="S5" s="199"/>
      <c r="T5" s="91" t="s">
        <v>80</v>
      </c>
      <c r="U5" s="92" t="s">
        <v>76</v>
      </c>
    </row>
    <row r="6" spans="1:21" ht="13.5" customHeight="1">
      <c r="A6" s="193"/>
      <c r="B6" s="194"/>
      <c r="C6" s="197"/>
      <c r="D6" s="5" t="s">
        <v>116</v>
      </c>
      <c r="E6" s="5" t="s">
        <v>117</v>
      </c>
      <c r="F6" s="200"/>
      <c r="G6" s="94" t="s">
        <v>116</v>
      </c>
      <c r="H6" s="94" t="s">
        <v>117</v>
      </c>
      <c r="I6" s="200"/>
      <c r="J6" s="94" t="s">
        <v>116</v>
      </c>
      <c r="K6" s="95" t="s">
        <v>117</v>
      </c>
      <c r="M6" s="197"/>
      <c r="N6" s="5" t="s">
        <v>116</v>
      </c>
      <c r="O6" s="5" t="s">
        <v>117</v>
      </c>
      <c r="P6" s="200"/>
      <c r="Q6" s="94" t="s">
        <v>116</v>
      </c>
      <c r="R6" s="94" t="s">
        <v>117</v>
      </c>
      <c r="S6" s="200"/>
      <c r="T6" s="94" t="s">
        <v>116</v>
      </c>
      <c r="U6" s="95" t="s">
        <v>117</v>
      </c>
    </row>
    <row r="7" spans="1:21" s="12" customFormat="1" ht="12.75">
      <c r="A7" s="6" t="s">
        <v>15</v>
      </c>
      <c r="B7" s="7">
        <v>29</v>
      </c>
      <c r="C7" s="8">
        <f>F7+I7</f>
        <v>5870</v>
      </c>
      <c r="D7" s="9">
        <f>G7+J7</f>
        <v>5586</v>
      </c>
      <c r="E7" s="9">
        <f>H7+K7</f>
        <v>4391</v>
      </c>
      <c r="F7" s="11">
        <v>5290</v>
      </c>
      <c r="G7" s="11">
        <v>2685</v>
      </c>
      <c r="H7" s="11">
        <v>2715</v>
      </c>
      <c r="I7" s="11">
        <v>580</v>
      </c>
      <c r="J7" s="11">
        <v>2901</v>
      </c>
      <c r="K7" s="11">
        <v>1676</v>
      </c>
      <c r="M7" s="8"/>
      <c r="N7" s="9"/>
      <c r="O7" s="9"/>
      <c r="P7" s="11"/>
      <c r="Q7" s="11"/>
      <c r="R7" s="11"/>
      <c r="S7" s="11"/>
      <c r="T7" s="11"/>
      <c r="U7" s="11"/>
    </row>
    <row r="8" spans="1:21" s="12" customFormat="1" ht="3.75" customHeight="1">
      <c r="A8" s="6"/>
      <c r="B8" s="7"/>
      <c r="C8" s="13"/>
      <c r="D8" s="9"/>
      <c r="E8" s="9"/>
      <c r="F8" s="11"/>
      <c r="G8" s="11"/>
      <c r="H8" s="11"/>
      <c r="I8" s="11"/>
      <c r="J8" s="11"/>
      <c r="K8" s="11"/>
      <c r="M8" s="13"/>
      <c r="N8" s="9"/>
      <c r="O8" s="9"/>
      <c r="P8" s="11"/>
      <c r="Q8" s="11"/>
      <c r="R8" s="11"/>
      <c r="S8" s="11"/>
      <c r="T8" s="11"/>
      <c r="U8" s="11"/>
    </row>
    <row r="9" spans="1:21" s="12" customFormat="1" ht="12.75">
      <c r="A9" s="6"/>
      <c r="B9" s="7">
        <v>30</v>
      </c>
      <c r="C9" s="13">
        <f>F9+I9</f>
        <v>7182</v>
      </c>
      <c r="D9" s="9">
        <f>G9+J9</f>
        <v>6276</v>
      </c>
      <c r="E9" s="9">
        <f>H9+K9</f>
        <v>5787</v>
      </c>
      <c r="F9" s="11">
        <v>6549</v>
      </c>
      <c r="G9" s="11">
        <v>3112</v>
      </c>
      <c r="H9" s="11">
        <v>3393</v>
      </c>
      <c r="I9" s="11">
        <v>633</v>
      </c>
      <c r="J9" s="11">
        <v>3164</v>
      </c>
      <c r="K9" s="11">
        <v>2394</v>
      </c>
      <c r="M9" s="13"/>
      <c r="N9" s="9"/>
      <c r="O9" s="9"/>
      <c r="P9" s="11"/>
      <c r="Q9" s="11"/>
      <c r="R9" s="11"/>
      <c r="S9" s="11"/>
      <c r="T9" s="11"/>
      <c r="U9" s="11"/>
    </row>
    <row r="10" spans="1:21" s="12" customFormat="1" ht="3.75" customHeight="1">
      <c r="A10" s="6"/>
      <c r="B10" s="7"/>
      <c r="C10" s="13"/>
      <c r="D10" s="9"/>
      <c r="E10" s="9"/>
      <c r="F10" s="11"/>
      <c r="G10" s="11"/>
      <c r="H10" s="11"/>
      <c r="I10" s="11"/>
      <c r="J10" s="11"/>
      <c r="K10" s="11"/>
      <c r="M10" s="13"/>
      <c r="N10" s="9"/>
      <c r="O10" s="9"/>
      <c r="P10" s="11"/>
      <c r="Q10" s="11"/>
      <c r="R10" s="11"/>
      <c r="S10" s="11"/>
      <c r="T10" s="11"/>
      <c r="U10" s="11"/>
    </row>
    <row r="11" spans="1:21" s="12" customFormat="1" ht="12.75">
      <c r="A11" s="6"/>
      <c r="B11" s="7">
        <v>40</v>
      </c>
      <c r="C11" s="13">
        <f>F11+I11</f>
        <v>14496</v>
      </c>
      <c r="D11" s="9">
        <f>G11+J11</f>
        <v>21521</v>
      </c>
      <c r="E11" s="9">
        <f>H11+K11</f>
        <v>28851</v>
      </c>
      <c r="F11" s="11">
        <v>12479</v>
      </c>
      <c r="G11" s="11">
        <v>10931</v>
      </c>
      <c r="H11" s="11">
        <v>10281</v>
      </c>
      <c r="I11" s="11">
        <v>2017</v>
      </c>
      <c r="J11" s="11">
        <v>10590</v>
      </c>
      <c r="K11" s="11">
        <v>18570</v>
      </c>
      <c r="M11" s="13"/>
      <c r="N11" s="9"/>
      <c r="O11" s="9"/>
      <c r="P11" s="11"/>
      <c r="Q11" s="11"/>
      <c r="R11" s="11"/>
      <c r="S11" s="11"/>
      <c r="T11" s="11"/>
      <c r="U11" s="11"/>
    </row>
    <row r="12" spans="1:21" s="12" customFormat="1" ht="3.75" customHeight="1">
      <c r="A12" s="6"/>
      <c r="B12" s="7"/>
      <c r="C12" s="13"/>
      <c r="D12" s="9"/>
      <c r="E12" s="9"/>
      <c r="F12" s="11"/>
      <c r="G12" s="11"/>
      <c r="H12" s="11"/>
      <c r="I12" s="11"/>
      <c r="J12" s="11"/>
      <c r="K12" s="11"/>
      <c r="M12" s="13"/>
      <c r="N12" s="9"/>
      <c r="O12" s="9"/>
      <c r="P12" s="11"/>
      <c r="Q12" s="11"/>
      <c r="R12" s="11"/>
      <c r="S12" s="11"/>
      <c r="T12" s="11"/>
      <c r="U12" s="11"/>
    </row>
    <row r="13" spans="1:21" s="12" customFormat="1" ht="12.75">
      <c r="A13" s="6"/>
      <c r="B13" s="7">
        <v>50</v>
      </c>
      <c r="C13" s="13">
        <f>F13+I13</f>
        <v>28009</v>
      </c>
      <c r="D13" s="9">
        <f>G13+J13</f>
        <v>93256</v>
      </c>
      <c r="E13" s="9">
        <f>H13+K13</f>
        <v>150322</v>
      </c>
      <c r="F13" s="11">
        <v>23772</v>
      </c>
      <c r="G13" s="11">
        <v>36644</v>
      </c>
      <c r="H13" s="11">
        <v>43745</v>
      </c>
      <c r="I13" s="11">
        <v>4237</v>
      </c>
      <c r="J13" s="11">
        <v>56612</v>
      </c>
      <c r="K13" s="11">
        <v>106577</v>
      </c>
      <c r="M13" s="13"/>
      <c r="N13" s="9"/>
      <c r="O13" s="9"/>
      <c r="P13" s="11"/>
      <c r="Q13" s="11"/>
      <c r="R13" s="11"/>
      <c r="S13" s="11"/>
      <c r="T13" s="11"/>
      <c r="U13" s="11"/>
    </row>
    <row r="14" spans="1:21" s="12" customFormat="1" ht="3.75" customHeight="1">
      <c r="A14" s="6"/>
      <c r="B14" s="7"/>
      <c r="C14" s="13"/>
      <c r="D14" s="9"/>
      <c r="E14" s="9"/>
      <c r="F14" s="11"/>
      <c r="G14" s="11"/>
      <c r="H14" s="11"/>
      <c r="I14" s="11"/>
      <c r="J14" s="11"/>
      <c r="K14" s="11"/>
      <c r="M14" s="13"/>
      <c r="N14" s="9"/>
      <c r="O14" s="9"/>
      <c r="P14" s="11"/>
      <c r="Q14" s="11"/>
      <c r="R14" s="11"/>
      <c r="S14" s="11"/>
      <c r="T14" s="11"/>
      <c r="U14" s="11"/>
    </row>
    <row r="15" spans="1:21" s="12" customFormat="1" ht="12.75">
      <c r="A15" s="6"/>
      <c r="B15" s="7">
        <v>60</v>
      </c>
      <c r="C15" s="13">
        <f>F15+I15</f>
        <v>38408</v>
      </c>
      <c r="D15" s="9">
        <f>G15+J15</f>
        <v>199759</v>
      </c>
      <c r="E15" s="9">
        <f>H15+K15</f>
        <v>436127</v>
      </c>
      <c r="F15" s="11">
        <v>32805</v>
      </c>
      <c r="G15" s="11">
        <v>71472</v>
      </c>
      <c r="H15" s="11">
        <v>82763</v>
      </c>
      <c r="I15" s="11">
        <v>5603</v>
      </c>
      <c r="J15" s="11">
        <v>128287</v>
      </c>
      <c r="K15" s="11">
        <v>353364</v>
      </c>
      <c r="M15" s="13"/>
      <c r="N15" s="9"/>
      <c r="O15" s="9"/>
      <c r="P15" s="11"/>
      <c r="Q15" s="11"/>
      <c r="R15" s="11"/>
      <c r="S15" s="11"/>
      <c r="T15" s="11"/>
      <c r="U15" s="11"/>
    </row>
    <row r="16" spans="1:21" s="49" customFormat="1" ht="11.25" customHeight="1">
      <c r="A16" s="47"/>
      <c r="B16" s="48"/>
      <c r="C16" s="35"/>
      <c r="D16" s="43"/>
      <c r="E16" s="43"/>
      <c r="F16" s="44"/>
      <c r="G16" s="44"/>
      <c r="H16" s="44"/>
      <c r="I16" s="44">
        <v>-4380</v>
      </c>
      <c r="J16" s="44">
        <v>-25825</v>
      </c>
      <c r="K16" s="44">
        <v>-18837</v>
      </c>
      <c r="M16" s="35"/>
      <c r="N16" s="43"/>
      <c r="O16" s="43"/>
      <c r="P16" s="44"/>
      <c r="Q16" s="44"/>
      <c r="R16" s="44"/>
      <c r="S16" s="44"/>
      <c r="T16" s="44"/>
      <c r="U16" s="44"/>
    </row>
    <row r="17" spans="1:21" s="12" customFormat="1" ht="12.75">
      <c r="A17" s="6" t="s">
        <v>16</v>
      </c>
      <c r="B17" s="7">
        <v>2</v>
      </c>
      <c r="C17" s="13">
        <f>F17+I17</f>
        <v>47496</v>
      </c>
      <c r="D17" s="9">
        <f>G17+J17</f>
        <v>288518</v>
      </c>
      <c r="E17" s="9">
        <f>H17+K17</f>
        <v>663489</v>
      </c>
      <c r="F17" s="11">
        <v>41168</v>
      </c>
      <c r="G17" s="11">
        <v>104536</v>
      </c>
      <c r="H17" s="11">
        <v>125236</v>
      </c>
      <c r="I17" s="11">
        <v>6328</v>
      </c>
      <c r="J17" s="11">
        <v>183982</v>
      </c>
      <c r="K17" s="11">
        <v>538253</v>
      </c>
      <c r="M17" s="13"/>
      <c r="N17" s="9"/>
      <c r="O17" s="9"/>
      <c r="P17" s="11"/>
      <c r="Q17" s="11"/>
      <c r="R17" s="11"/>
      <c r="S17" s="11"/>
      <c r="T17" s="11"/>
      <c r="U17" s="11"/>
    </row>
    <row r="18" spans="1:21" s="38" customFormat="1" ht="11.25" customHeight="1">
      <c r="A18" s="41"/>
      <c r="B18" s="42"/>
      <c r="C18" s="35"/>
      <c r="D18" s="43"/>
      <c r="E18" s="43"/>
      <c r="F18" s="44"/>
      <c r="G18" s="44"/>
      <c r="H18" s="44"/>
      <c r="I18" s="44">
        <v>-5463</v>
      </c>
      <c r="J18" s="44">
        <v>-34307</v>
      </c>
      <c r="K18" s="44">
        <v>-29930</v>
      </c>
      <c r="M18" s="35"/>
      <c r="N18" s="36"/>
      <c r="O18" s="36"/>
      <c r="P18" s="37"/>
      <c r="Q18" s="37"/>
      <c r="R18" s="37"/>
      <c r="S18" s="37"/>
      <c r="T18" s="37"/>
      <c r="U18" s="37"/>
    </row>
    <row r="19" spans="1:21" s="12" customFormat="1" ht="12.75">
      <c r="A19" s="6"/>
      <c r="B19" s="7">
        <v>7</v>
      </c>
      <c r="C19" s="13">
        <v>57083</v>
      </c>
      <c r="D19" s="9">
        <v>382519</v>
      </c>
      <c r="E19" s="9">
        <v>974694</v>
      </c>
      <c r="F19" s="11">
        <v>50401</v>
      </c>
      <c r="G19" s="11">
        <v>141427</v>
      </c>
      <c r="H19" s="11">
        <v>171414</v>
      </c>
      <c r="I19" s="11">
        <v>6682</v>
      </c>
      <c r="J19" s="11">
        <v>241092</v>
      </c>
      <c r="K19" s="11">
        <v>803280</v>
      </c>
      <c r="M19" s="13"/>
      <c r="N19" s="16"/>
      <c r="O19" s="16"/>
      <c r="P19" s="17"/>
      <c r="Q19" s="17"/>
      <c r="R19" s="17"/>
      <c r="S19" s="17"/>
      <c r="T19" s="17"/>
      <c r="U19" s="17"/>
    </row>
    <row r="20" spans="1:21" s="38" customFormat="1" ht="11.25" customHeight="1">
      <c r="A20" s="41"/>
      <c r="B20" s="42"/>
      <c r="C20" s="35"/>
      <c r="D20" s="43"/>
      <c r="E20" s="43"/>
      <c r="F20" s="44"/>
      <c r="G20" s="44"/>
      <c r="H20" s="44"/>
      <c r="I20" s="44">
        <v>-5086</v>
      </c>
      <c r="J20" s="44">
        <v>-35214</v>
      </c>
      <c r="K20" s="44">
        <v>-32097</v>
      </c>
      <c r="M20" s="35"/>
      <c r="N20" s="36"/>
      <c r="O20" s="36"/>
      <c r="P20" s="37"/>
      <c r="Q20" s="37"/>
      <c r="R20" s="37"/>
      <c r="S20" s="37"/>
      <c r="T20" s="37"/>
      <c r="U20" s="37"/>
    </row>
    <row r="21" spans="1:21" s="12" customFormat="1" ht="12.75">
      <c r="A21" s="6"/>
      <c r="B21" s="15">
        <v>12</v>
      </c>
      <c r="C21" s="13">
        <v>63932</v>
      </c>
      <c r="D21" s="16">
        <v>430158</v>
      </c>
      <c r="E21" s="16">
        <v>1098432</v>
      </c>
      <c r="F21" s="17">
        <v>57147</v>
      </c>
      <c r="G21" s="17">
        <v>170387</v>
      </c>
      <c r="H21" s="17">
        <v>199167</v>
      </c>
      <c r="I21" s="17">
        <v>6785</v>
      </c>
      <c r="J21" s="17">
        <v>259771</v>
      </c>
      <c r="K21" s="17">
        <v>899265</v>
      </c>
      <c r="M21" s="116"/>
      <c r="N21" s="33"/>
      <c r="O21" s="33"/>
      <c r="P21" s="33"/>
      <c r="Q21" s="33"/>
      <c r="R21" s="33"/>
      <c r="S21" s="33"/>
      <c r="T21" s="33"/>
      <c r="U21" s="33"/>
    </row>
    <row r="22" spans="1:21" s="38" customFormat="1" ht="11.25" customHeight="1">
      <c r="A22" s="33"/>
      <c r="B22" s="34"/>
      <c r="C22" s="35"/>
      <c r="D22" s="36"/>
      <c r="E22" s="36"/>
      <c r="F22" s="37"/>
      <c r="G22" s="37"/>
      <c r="H22" s="37"/>
      <c r="I22" s="37">
        <v>-5105</v>
      </c>
      <c r="J22" s="37">
        <v>-36150</v>
      </c>
      <c r="K22" s="37">
        <v>-36225</v>
      </c>
      <c r="M22" s="217" t="s">
        <v>125</v>
      </c>
      <c r="N22" s="218"/>
      <c r="O22" s="218"/>
      <c r="P22" s="218"/>
      <c r="Q22" s="218"/>
      <c r="R22" s="218"/>
      <c r="S22" s="218"/>
      <c r="T22" s="218"/>
      <c r="U22" s="219"/>
    </row>
    <row r="23" spans="1:21" s="12" customFormat="1" ht="12.75">
      <c r="A23" s="14"/>
      <c r="B23" s="15">
        <v>17</v>
      </c>
      <c r="C23" s="13">
        <f>F23+I23</f>
        <v>67304</v>
      </c>
      <c r="D23" s="17" t="s">
        <v>118</v>
      </c>
      <c r="E23" s="16">
        <f>H23+K23</f>
        <v>1150236</v>
      </c>
      <c r="F23" s="17">
        <v>61477</v>
      </c>
      <c r="G23" s="17" t="s">
        <v>118</v>
      </c>
      <c r="H23" s="17">
        <v>225421</v>
      </c>
      <c r="I23" s="17">
        <v>5827</v>
      </c>
      <c r="J23" s="17">
        <v>39200</v>
      </c>
      <c r="K23" s="17">
        <v>924815</v>
      </c>
      <c r="M23" s="61" t="s">
        <v>118</v>
      </c>
      <c r="N23" s="17" t="s">
        <v>118</v>
      </c>
      <c r="O23" s="16">
        <v>7234844</v>
      </c>
      <c r="P23" s="17">
        <v>671600</v>
      </c>
      <c r="Q23" s="17" t="s">
        <v>118</v>
      </c>
      <c r="R23" s="17">
        <v>2436228</v>
      </c>
      <c r="S23" s="17" t="s">
        <v>118</v>
      </c>
      <c r="T23" s="17" t="s">
        <v>118</v>
      </c>
      <c r="U23" s="130">
        <v>4798616</v>
      </c>
    </row>
    <row r="24" spans="1:21" s="38" customFormat="1" ht="11.25" customHeight="1">
      <c r="A24" s="33"/>
      <c r="B24" s="34"/>
      <c r="C24" s="35"/>
      <c r="D24" s="36"/>
      <c r="E24" s="36"/>
      <c r="F24" s="37"/>
      <c r="G24" s="37"/>
      <c r="H24" s="37"/>
      <c r="I24" s="37">
        <v>-4853</v>
      </c>
      <c r="J24" s="37">
        <v>-34140</v>
      </c>
      <c r="K24" s="37">
        <v>-31117</v>
      </c>
      <c r="M24" s="131"/>
      <c r="N24" s="132"/>
      <c r="O24" s="132"/>
      <c r="P24" s="133"/>
      <c r="Q24" s="133"/>
      <c r="R24" s="133"/>
      <c r="S24" s="133">
        <v>-70604</v>
      </c>
      <c r="T24" s="133">
        <v>-432741</v>
      </c>
      <c r="U24" s="134">
        <v>-350370</v>
      </c>
    </row>
    <row r="25" spans="1:21" s="18" customFormat="1" ht="12.75">
      <c r="A25" s="14"/>
      <c r="B25" s="15">
        <v>18</v>
      </c>
      <c r="C25" s="61" t="s">
        <v>118</v>
      </c>
      <c r="D25" s="17" t="s">
        <v>118</v>
      </c>
      <c r="E25" s="16">
        <v>1173165</v>
      </c>
      <c r="F25" s="17">
        <v>62540</v>
      </c>
      <c r="G25" s="17" t="s">
        <v>118</v>
      </c>
      <c r="H25" s="17">
        <v>220338</v>
      </c>
      <c r="I25" s="17" t="s">
        <v>118</v>
      </c>
      <c r="J25" s="17" t="s">
        <v>118</v>
      </c>
      <c r="K25" s="17">
        <v>957083</v>
      </c>
      <c r="M25" s="117"/>
      <c r="N25" s="118"/>
      <c r="O25" s="118"/>
      <c r="P25" s="118"/>
      <c r="Q25" s="118"/>
      <c r="R25" s="118"/>
      <c r="S25" s="118"/>
      <c r="T25" s="118"/>
      <c r="U25" s="118"/>
    </row>
    <row r="26" spans="1:22" s="38" customFormat="1" ht="11.25" customHeight="1">
      <c r="A26" s="33"/>
      <c r="B26" s="34"/>
      <c r="C26" s="35"/>
      <c r="D26" s="36"/>
      <c r="E26" s="36"/>
      <c r="F26" s="37"/>
      <c r="G26" s="37"/>
      <c r="H26" s="37"/>
      <c r="I26" s="37">
        <v>-4776</v>
      </c>
      <c r="J26" s="37">
        <v>-33797</v>
      </c>
      <c r="K26" s="37">
        <v>-29517</v>
      </c>
      <c r="M26" s="217" t="s">
        <v>127</v>
      </c>
      <c r="N26" s="218"/>
      <c r="O26" s="218"/>
      <c r="P26" s="218"/>
      <c r="Q26" s="218"/>
      <c r="R26" s="218"/>
      <c r="S26" s="218"/>
      <c r="T26" s="218"/>
      <c r="U26" s="219"/>
      <c r="V26" s="33"/>
    </row>
    <row r="27" spans="1:21" s="18" customFormat="1" ht="12.75">
      <c r="A27" s="14"/>
      <c r="B27" s="15">
        <v>19</v>
      </c>
      <c r="C27" s="61" t="s">
        <v>118</v>
      </c>
      <c r="D27" s="17" t="s">
        <v>118</v>
      </c>
      <c r="E27" s="16">
        <v>1210607</v>
      </c>
      <c r="F27" s="17">
        <v>63204</v>
      </c>
      <c r="G27" s="17" t="s">
        <v>118</v>
      </c>
      <c r="H27" s="17">
        <v>229772</v>
      </c>
      <c r="I27" s="17" t="s">
        <v>118</v>
      </c>
      <c r="J27" s="17" t="s">
        <v>118</v>
      </c>
      <c r="K27" s="17">
        <v>982688</v>
      </c>
      <c r="M27" s="135" t="s">
        <v>118</v>
      </c>
      <c r="N27" s="136" t="s">
        <v>118</v>
      </c>
      <c r="O27" s="137">
        <v>0.1593</v>
      </c>
      <c r="P27" s="136">
        <v>0.0955</v>
      </c>
      <c r="Q27" s="136" t="s">
        <v>118</v>
      </c>
      <c r="R27" s="136">
        <v>0.0931</v>
      </c>
      <c r="S27" s="136" t="s">
        <v>118</v>
      </c>
      <c r="T27" s="136" t="s">
        <v>118</v>
      </c>
      <c r="U27" s="138">
        <v>0.1915</v>
      </c>
    </row>
    <row r="28" spans="1:22" s="38" customFormat="1" ht="11.25" customHeight="1">
      <c r="A28" s="33"/>
      <c r="B28" s="34"/>
      <c r="C28" s="35"/>
      <c r="D28" s="36"/>
      <c r="E28" s="36"/>
      <c r="F28" s="37"/>
      <c r="G28" s="37"/>
      <c r="H28" s="37"/>
      <c r="I28" s="37">
        <v>-4714</v>
      </c>
      <c r="J28" s="37">
        <v>-33347</v>
      </c>
      <c r="K28" s="37">
        <v>-30037</v>
      </c>
      <c r="M28" s="139"/>
      <c r="N28" s="140"/>
      <c r="O28" s="140"/>
      <c r="P28" s="141"/>
      <c r="Q28" s="141"/>
      <c r="R28" s="141"/>
      <c r="S28" s="141">
        <v>0.0647</v>
      </c>
      <c r="T28" s="141">
        <v>0.0741</v>
      </c>
      <c r="U28" s="142">
        <v>0.0781</v>
      </c>
      <c r="V28" s="33"/>
    </row>
    <row r="29" spans="1:21" s="18" customFormat="1" ht="12.75">
      <c r="A29" s="14"/>
      <c r="B29" s="15">
        <v>20</v>
      </c>
      <c r="C29" s="61" t="s">
        <v>118</v>
      </c>
      <c r="D29" s="17" t="s">
        <v>118</v>
      </c>
      <c r="E29" s="16">
        <v>1183011</v>
      </c>
      <c r="F29" s="17">
        <v>63793</v>
      </c>
      <c r="G29" s="17" t="s">
        <v>118</v>
      </c>
      <c r="H29" s="17">
        <v>226370</v>
      </c>
      <c r="I29" s="17" t="s">
        <v>118</v>
      </c>
      <c r="J29" s="17" t="s">
        <v>118</v>
      </c>
      <c r="K29" s="17">
        <v>956511</v>
      </c>
      <c r="M29" s="117"/>
      <c r="N29" s="118"/>
      <c r="O29" s="118"/>
      <c r="P29" s="118"/>
      <c r="Q29" s="118"/>
      <c r="R29" s="118"/>
      <c r="S29" s="118"/>
      <c r="T29" s="118"/>
      <c r="U29" s="118"/>
    </row>
    <row r="30" spans="1:22" s="38" customFormat="1" ht="11.25" customHeight="1">
      <c r="A30" s="33"/>
      <c r="B30" s="34"/>
      <c r="C30" s="35"/>
      <c r="D30" s="36"/>
      <c r="E30" s="36"/>
      <c r="F30" s="37"/>
      <c r="G30" s="37"/>
      <c r="H30" s="37"/>
      <c r="I30" s="37">
        <v>-4641</v>
      </c>
      <c r="J30" s="37">
        <v>-32772</v>
      </c>
      <c r="K30" s="37">
        <v>-28396</v>
      </c>
      <c r="M30" s="217" t="s">
        <v>126</v>
      </c>
      <c r="N30" s="218"/>
      <c r="O30" s="218"/>
      <c r="P30" s="218"/>
      <c r="Q30" s="218"/>
      <c r="R30" s="218"/>
      <c r="S30" s="218"/>
      <c r="T30" s="218"/>
      <c r="U30" s="219"/>
      <c r="V30" s="33"/>
    </row>
    <row r="31" spans="1:21" s="18" customFormat="1" ht="12.75">
      <c r="A31" s="14"/>
      <c r="B31" s="15">
        <v>21</v>
      </c>
      <c r="C31" s="61" t="s">
        <v>128</v>
      </c>
      <c r="D31" s="17" t="s">
        <v>128</v>
      </c>
      <c r="E31" s="16">
        <v>1152511</v>
      </c>
      <c r="F31" s="17">
        <v>64138</v>
      </c>
      <c r="G31" s="17" t="s">
        <v>128</v>
      </c>
      <c r="H31" s="17">
        <v>226813</v>
      </c>
      <c r="I31" s="17" t="s">
        <v>128</v>
      </c>
      <c r="J31" s="17" t="s">
        <v>128</v>
      </c>
      <c r="K31" s="17">
        <v>918935</v>
      </c>
      <c r="M31" s="61" t="s">
        <v>118</v>
      </c>
      <c r="N31" s="17" t="s">
        <v>118</v>
      </c>
      <c r="O31" s="16">
        <f>ROUND(O23*O27,0)</f>
        <v>1152511</v>
      </c>
      <c r="P31" s="17">
        <f>ROUND(P23*P27,0)</f>
        <v>64138</v>
      </c>
      <c r="Q31" s="17" t="s">
        <v>118</v>
      </c>
      <c r="R31" s="17">
        <f>ROUND(R23*R27,0)</f>
        <v>226813</v>
      </c>
      <c r="S31" s="17" t="s">
        <v>118</v>
      </c>
      <c r="T31" s="17" t="s">
        <v>118</v>
      </c>
      <c r="U31" s="130">
        <f>ROUND(U23*U27,0)</f>
        <v>918935</v>
      </c>
    </row>
    <row r="32" spans="1:22" s="38" customFormat="1" ht="11.25" customHeight="1">
      <c r="A32" s="39"/>
      <c r="B32" s="40"/>
      <c r="C32" s="131"/>
      <c r="D32" s="132"/>
      <c r="E32" s="132"/>
      <c r="F32" s="133"/>
      <c r="G32" s="133"/>
      <c r="H32" s="133"/>
      <c r="I32" s="133">
        <v>-4568</v>
      </c>
      <c r="J32" s="133">
        <v>-32066</v>
      </c>
      <c r="K32" s="133">
        <v>-27364</v>
      </c>
      <c r="M32" s="131"/>
      <c r="N32" s="132"/>
      <c r="O32" s="132"/>
      <c r="P32" s="133"/>
      <c r="Q32" s="133"/>
      <c r="R32" s="133"/>
      <c r="S32" s="133">
        <f>ROUND(S24*S28,0)</f>
        <v>-4568</v>
      </c>
      <c r="T32" s="133">
        <f>ROUND(T24*T28,0)</f>
        <v>-32066</v>
      </c>
      <c r="U32" s="134">
        <f>ROUND(U24*U28,0)</f>
        <v>-27364</v>
      </c>
      <c r="V32" s="33"/>
    </row>
    <row r="33" spans="1:11" ht="15.75" customHeight="1">
      <c r="A33" s="204" t="s">
        <v>17</v>
      </c>
      <c r="B33" s="204"/>
      <c r="C33" s="204"/>
      <c r="D33" s="204"/>
      <c r="I33" s="216" t="s">
        <v>18</v>
      </c>
      <c r="J33" s="216"/>
      <c r="K33" s="216"/>
    </row>
    <row r="34" spans="1:11" s="45" customFormat="1" ht="10.5">
      <c r="A34" s="205" t="s">
        <v>131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</row>
    <row r="35" spans="1:11" s="45" customFormat="1" ht="10.5">
      <c r="A35" s="205" t="s">
        <v>132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</row>
    <row r="36" spans="1:11" s="45" customFormat="1" ht="10.5">
      <c r="A36" s="205" t="s">
        <v>129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</row>
    <row r="37" spans="1:11" s="45" customFormat="1" ht="10.5">
      <c r="A37" s="205" t="s">
        <v>130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</row>
    <row r="38" spans="1:11" s="45" customFormat="1" ht="10.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</row>
    <row r="39" spans="1:11" s="45" customFormat="1" ht="10.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</row>
    <row r="40" spans="1:11" s="45" customFormat="1" ht="10.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</row>
    <row r="41" ht="10.5" customHeight="1"/>
    <row r="42" spans="1:11" ht="24">
      <c r="A42" s="211" t="s">
        <v>111</v>
      </c>
      <c r="B42" s="211"/>
      <c r="C42" s="211"/>
      <c r="D42" s="211"/>
      <c r="E42" s="211"/>
      <c r="F42" s="211"/>
      <c r="G42" s="211"/>
      <c r="H42" s="211"/>
      <c r="I42" s="211"/>
      <c r="J42" s="211"/>
      <c r="K42" s="211"/>
    </row>
    <row r="43" spans="1:11" s="66" customFormat="1" ht="6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</row>
    <row r="44" spans="1:11" ht="17.25" customHeight="1">
      <c r="A44" s="206" t="s">
        <v>81</v>
      </c>
      <c r="B44" s="207"/>
      <c r="C44" s="210" t="s">
        <v>19</v>
      </c>
      <c r="D44" s="210"/>
      <c r="E44" s="210"/>
      <c r="F44" s="210"/>
      <c r="G44" s="210"/>
      <c r="H44" s="210"/>
      <c r="I44" s="210" t="s">
        <v>82</v>
      </c>
      <c r="J44" s="210"/>
      <c r="K44" s="212"/>
    </row>
    <row r="45" spans="1:11" ht="17.25" customHeight="1">
      <c r="A45" s="208"/>
      <c r="B45" s="209"/>
      <c r="C45" s="213" t="s">
        <v>20</v>
      </c>
      <c r="D45" s="213"/>
      <c r="E45" s="214" t="s">
        <v>21</v>
      </c>
      <c r="F45" s="214"/>
      <c r="G45" s="214" t="s">
        <v>22</v>
      </c>
      <c r="H45" s="214"/>
      <c r="I45" s="213" t="s">
        <v>23</v>
      </c>
      <c r="J45" s="214" t="s">
        <v>24</v>
      </c>
      <c r="K45" s="215" t="s">
        <v>25</v>
      </c>
    </row>
    <row r="46" spans="1:11" ht="17.25" customHeight="1">
      <c r="A46" s="208"/>
      <c r="B46" s="209"/>
      <c r="C46" s="19" t="s">
        <v>26</v>
      </c>
      <c r="D46" s="19" t="s">
        <v>27</v>
      </c>
      <c r="E46" s="10" t="s">
        <v>26</v>
      </c>
      <c r="F46" s="10" t="s">
        <v>27</v>
      </c>
      <c r="G46" s="10" t="s">
        <v>26</v>
      </c>
      <c r="H46" s="10" t="s">
        <v>27</v>
      </c>
      <c r="I46" s="213"/>
      <c r="J46" s="214"/>
      <c r="K46" s="215"/>
    </row>
    <row r="47" spans="1:11" ht="16.5" customHeight="1">
      <c r="A47" s="96" t="s">
        <v>15</v>
      </c>
      <c r="B47" s="97">
        <v>43</v>
      </c>
      <c r="C47" s="20">
        <f>SUM(E47,G47)</f>
        <v>1008</v>
      </c>
      <c r="D47" s="23">
        <f>SUM(F47,H47)</f>
        <v>1017</v>
      </c>
      <c r="E47" s="62">
        <v>836</v>
      </c>
      <c r="F47" s="62">
        <v>837</v>
      </c>
      <c r="G47" s="62">
        <v>172</v>
      </c>
      <c r="H47" s="62">
        <v>180</v>
      </c>
      <c r="I47" s="23">
        <f>SUM(J47:K47)</f>
        <v>679</v>
      </c>
      <c r="J47" s="62">
        <v>244</v>
      </c>
      <c r="K47" s="62">
        <v>435</v>
      </c>
    </row>
    <row r="48" spans="1:11" ht="16.5" customHeight="1">
      <c r="A48" s="96"/>
      <c r="B48" s="98">
        <v>45</v>
      </c>
      <c r="C48" s="22">
        <f aca="true" t="shared" si="0" ref="C48:D54">SUM(E48,G48)</f>
        <v>1118</v>
      </c>
      <c r="D48" s="23">
        <f t="shared" si="0"/>
        <v>1149</v>
      </c>
      <c r="E48" s="62">
        <v>932</v>
      </c>
      <c r="F48" s="62">
        <v>960</v>
      </c>
      <c r="G48" s="62">
        <v>186</v>
      </c>
      <c r="H48" s="62">
        <v>189</v>
      </c>
      <c r="I48" s="23">
        <f aca="true" t="shared" si="1" ref="I48:I54">SUM(J48:K48)</f>
        <v>921</v>
      </c>
      <c r="J48" s="62">
        <v>347</v>
      </c>
      <c r="K48" s="62">
        <v>574</v>
      </c>
    </row>
    <row r="49" spans="1:11" ht="16.5" customHeight="1">
      <c r="A49" s="96"/>
      <c r="B49" s="98">
        <v>50</v>
      </c>
      <c r="C49" s="22">
        <f t="shared" si="0"/>
        <v>3443</v>
      </c>
      <c r="D49" s="21">
        <f t="shared" si="0"/>
        <v>3709</v>
      </c>
      <c r="E49" s="99">
        <v>3149</v>
      </c>
      <c r="F49" s="99">
        <v>3412</v>
      </c>
      <c r="G49" s="99">
        <v>294</v>
      </c>
      <c r="H49" s="99">
        <v>297</v>
      </c>
      <c r="I49" s="21">
        <f t="shared" si="1"/>
        <v>2619</v>
      </c>
      <c r="J49" s="99">
        <v>1433</v>
      </c>
      <c r="K49" s="99">
        <v>1186</v>
      </c>
    </row>
    <row r="50" spans="1:11" ht="16.5" customHeight="1">
      <c r="A50" s="96"/>
      <c r="B50" s="100">
        <v>55</v>
      </c>
      <c r="C50" s="22">
        <f t="shared" si="0"/>
        <v>9561</v>
      </c>
      <c r="D50" s="21">
        <f t="shared" si="0"/>
        <v>10005</v>
      </c>
      <c r="E50" s="99">
        <v>8842</v>
      </c>
      <c r="F50" s="99">
        <v>9269</v>
      </c>
      <c r="G50" s="99">
        <v>719</v>
      </c>
      <c r="H50" s="99">
        <v>736</v>
      </c>
      <c r="I50" s="21">
        <f t="shared" si="1"/>
        <v>7220</v>
      </c>
      <c r="J50" s="99">
        <v>3103</v>
      </c>
      <c r="K50" s="99">
        <v>4117</v>
      </c>
    </row>
    <row r="51" spans="1:11" ht="16.5" customHeight="1">
      <c r="A51" s="96"/>
      <c r="B51" s="100">
        <v>60</v>
      </c>
      <c r="C51" s="22">
        <f t="shared" si="0"/>
        <v>12213</v>
      </c>
      <c r="D51" s="21">
        <f t="shared" si="0"/>
        <v>12354</v>
      </c>
      <c r="E51" s="99">
        <v>11375</v>
      </c>
      <c r="F51" s="99">
        <v>11500</v>
      </c>
      <c r="G51" s="99">
        <v>838</v>
      </c>
      <c r="H51" s="99">
        <v>854</v>
      </c>
      <c r="I51" s="21">
        <f t="shared" si="1"/>
        <v>9376</v>
      </c>
      <c r="J51" s="99">
        <v>4644</v>
      </c>
      <c r="K51" s="99">
        <v>4732</v>
      </c>
    </row>
    <row r="52" spans="1:11" ht="16.5" customHeight="1">
      <c r="A52" s="96" t="s">
        <v>16</v>
      </c>
      <c r="B52" s="100">
        <v>2</v>
      </c>
      <c r="C52" s="22">
        <f t="shared" si="0"/>
        <v>14997</v>
      </c>
      <c r="D52" s="21">
        <f t="shared" si="0"/>
        <v>15219</v>
      </c>
      <c r="E52" s="99">
        <v>13898</v>
      </c>
      <c r="F52" s="99">
        <v>14111</v>
      </c>
      <c r="G52" s="99">
        <v>1099</v>
      </c>
      <c r="H52" s="99">
        <v>1108</v>
      </c>
      <c r="I52" s="21">
        <f t="shared" si="1"/>
        <v>15580</v>
      </c>
      <c r="J52" s="99">
        <v>5976</v>
      </c>
      <c r="K52" s="99">
        <v>9604</v>
      </c>
    </row>
    <row r="53" spans="1:11" ht="16.5" customHeight="1">
      <c r="A53" s="96"/>
      <c r="B53" s="100">
        <v>7</v>
      </c>
      <c r="C53" s="22">
        <f t="shared" si="0"/>
        <v>17083</v>
      </c>
      <c r="D53" s="21">
        <f t="shared" si="0"/>
        <v>17272</v>
      </c>
      <c r="E53" s="99">
        <v>15855</v>
      </c>
      <c r="F53" s="99">
        <v>16088</v>
      </c>
      <c r="G53" s="99">
        <v>1228</v>
      </c>
      <c r="H53" s="99">
        <v>1184</v>
      </c>
      <c r="I53" s="21">
        <f t="shared" si="1"/>
        <v>26291</v>
      </c>
      <c r="J53" s="99">
        <v>7097</v>
      </c>
      <c r="K53" s="99">
        <v>19194</v>
      </c>
    </row>
    <row r="54" spans="1:11" s="66" customFormat="1" ht="16.5" customHeight="1">
      <c r="A54" s="97"/>
      <c r="B54" s="98">
        <v>12</v>
      </c>
      <c r="C54" s="22">
        <f t="shared" si="0"/>
        <v>19630</v>
      </c>
      <c r="D54" s="23">
        <f t="shared" si="0"/>
        <v>19792</v>
      </c>
      <c r="E54" s="62">
        <v>18525</v>
      </c>
      <c r="F54" s="62">
        <v>18682</v>
      </c>
      <c r="G54" s="62">
        <v>1105</v>
      </c>
      <c r="H54" s="62">
        <v>1110</v>
      </c>
      <c r="I54" s="23">
        <f t="shared" si="1"/>
        <v>48667</v>
      </c>
      <c r="J54" s="62">
        <v>8386</v>
      </c>
      <c r="K54" s="62">
        <v>40281</v>
      </c>
    </row>
    <row r="55" spans="1:11" s="66" customFormat="1" ht="16.5" customHeight="1">
      <c r="A55" s="97"/>
      <c r="B55" s="101">
        <v>17</v>
      </c>
      <c r="C55" s="23">
        <v>25444</v>
      </c>
      <c r="D55" s="23">
        <v>25501</v>
      </c>
      <c r="E55" s="62">
        <v>24263</v>
      </c>
      <c r="F55" s="62">
        <v>24317</v>
      </c>
      <c r="G55" s="62">
        <v>1181</v>
      </c>
      <c r="H55" s="62">
        <v>1184</v>
      </c>
      <c r="I55" s="23">
        <v>59914</v>
      </c>
      <c r="J55" s="62">
        <v>8991</v>
      </c>
      <c r="K55" s="62">
        <v>50923</v>
      </c>
    </row>
    <row r="56" spans="1:11" s="66" customFormat="1" ht="16.5" customHeight="1">
      <c r="A56" s="97"/>
      <c r="B56" s="101">
        <v>18</v>
      </c>
      <c r="C56" s="23">
        <v>26067</v>
      </c>
      <c r="D56" s="23">
        <v>26350</v>
      </c>
      <c r="E56" s="62">
        <v>24887</v>
      </c>
      <c r="F56" s="62">
        <v>25163</v>
      </c>
      <c r="G56" s="62">
        <v>1180</v>
      </c>
      <c r="H56" s="62">
        <v>1187</v>
      </c>
      <c r="I56" s="23">
        <v>63799</v>
      </c>
      <c r="J56" s="62">
        <v>9531</v>
      </c>
      <c r="K56" s="62">
        <v>54268</v>
      </c>
    </row>
    <row r="57" spans="1:11" s="66" customFormat="1" ht="16.5" customHeight="1">
      <c r="A57" s="97"/>
      <c r="B57" s="101">
        <v>19</v>
      </c>
      <c r="C57" s="23">
        <v>26628</v>
      </c>
      <c r="D57" s="23">
        <v>26781</v>
      </c>
      <c r="E57" s="62">
        <v>25444</v>
      </c>
      <c r="F57" s="62">
        <v>25598</v>
      </c>
      <c r="G57" s="62">
        <v>1184</v>
      </c>
      <c r="H57" s="62">
        <v>1183</v>
      </c>
      <c r="I57" s="23">
        <v>62657</v>
      </c>
      <c r="J57" s="62">
        <v>9124</v>
      </c>
      <c r="K57" s="62">
        <v>53533</v>
      </c>
    </row>
    <row r="58" spans="1:11" s="66" customFormat="1" ht="16.5" customHeight="1">
      <c r="A58" s="97"/>
      <c r="B58" s="101">
        <v>20</v>
      </c>
      <c r="C58" s="23">
        <v>27375</v>
      </c>
      <c r="D58" s="23">
        <v>27596</v>
      </c>
      <c r="E58" s="62">
        <v>26214</v>
      </c>
      <c r="F58" s="62">
        <v>26465</v>
      </c>
      <c r="G58" s="62">
        <v>1161</v>
      </c>
      <c r="H58" s="62">
        <v>1131</v>
      </c>
      <c r="I58" s="23">
        <v>60682</v>
      </c>
      <c r="J58" s="62">
        <v>9528</v>
      </c>
      <c r="K58" s="62">
        <v>51154</v>
      </c>
    </row>
    <row r="59" spans="1:11" s="66" customFormat="1" ht="16.5" customHeight="1">
      <c r="A59" s="60"/>
      <c r="B59" s="143">
        <v>21</v>
      </c>
      <c r="C59" s="144">
        <v>27765</v>
      </c>
      <c r="D59" s="144">
        <v>27596</v>
      </c>
      <c r="E59" s="145">
        <v>26636</v>
      </c>
      <c r="F59" s="145">
        <v>26465</v>
      </c>
      <c r="G59" s="145">
        <v>1129</v>
      </c>
      <c r="H59" s="145">
        <v>1130</v>
      </c>
      <c r="I59" s="144">
        <v>58878</v>
      </c>
      <c r="J59" s="145">
        <v>9336</v>
      </c>
      <c r="K59" s="145">
        <v>49542</v>
      </c>
    </row>
    <row r="60" spans="1:11" ht="15" customHeight="1">
      <c r="A60" s="56" t="s">
        <v>85</v>
      </c>
      <c r="I60" s="146"/>
      <c r="J60" s="146"/>
      <c r="K60" s="146" t="s">
        <v>28</v>
      </c>
    </row>
    <row r="61" ht="13.5">
      <c r="A61" s="56" t="s">
        <v>133</v>
      </c>
    </row>
    <row r="62" ht="13.5">
      <c r="A62" s="147"/>
    </row>
  </sheetData>
  <sheetProtection/>
  <mergeCells count="33">
    <mergeCell ref="M30:U30"/>
    <mergeCell ref="M22:U22"/>
    <mergeCell ref="M26:U26"/>
    <mergeCell ref="M3:O3"/>
    <mergeCell ref="P3:R3"/>
    <mergeCell ref="S3:U3"/>
    <mergeCell ref="M4:M6"/>
    <mergeCell ref="P4:P6"/>
    <mergeCell ref="S4:S6"/>
    <mergeCell ref="A1:K1"/>
    <mergeCell ref="I44:K44"/>
    <mergeCell ref="C45:D45"/>
    <mergeCell ref="E45:F45"/>
    <mergeCell ref="G45:H45"/>
    <mergeCell ref="I45:I46"/>
    <mergeCell ref="J45:J46"/>
    <mergeCell ref="K45:K46"/>
    <mergeCell ref="I4:I6"/>
    <mergeCell ref="I33:K33"/>
    <mergeCell ref="A33:D33"/>
    <mergeCell ref="A34:K34"/>
    <mergeCell ref="A44:B46"/>
    <mergeCell ref="C44:H44"/>
    <mergeCell ref="A35:K35"/>
    <mergeCell ref="A36:K36"/>
    <mergeCell ref="A42:K42"/>
    <mergeCell ref="A37:K37"/>
    <mergeCell ref="F3:H3"/>
    <mergeCell ref="I3:K3"/>
    <mergeCell ref="A3:B6"/>
    <mergeCell ref="C4:C6"/>
    <mergeCell ref="F4:F6"/>
    <mergeCell ref="C3:E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&amp;C&amp;12-67-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81" customWidth="1"/>
    <col min="2" max="2" width="6.125" style="81" customWidth="1"/>
    <col min="3" max="3" width="3.875" style="81" customWidth="1"/>
    <col min="4" max="10" width="11.25390625" style="81" customWidth="1"/>
    <col min="11" max="16384" width="9.00390625" style="81" customWidth="1"/>
  </cols>
  <sheetData>
    <row r="1" spans="1:10" ht="24">
      <c r="A1" s="1" t="s">
        <v>112</v>
      </c>
      <c r="B1" s="1"/>
      <c r="C1" s="1"/>
      <c r="D1" s="1"/>
      <c r="E1" s="1"/>
      <c r="F1" s="1"/>
      <c r="G1" s="1"/>
      <c r="H1" s="1"/>
      <c r="I1" s="1"/>
      <c r="J1" s="1"/>
    </row>
    <row r="2" ht="5.25" customHeight="1"/>
    <row r="3" ht="16.5" customHeight="1">
      <c r="J3" s="84" t="s">
        <v>31</v>
      </c>
    </row>
    <row r="4" spans="1:10" ht="17.25" customHeight="1">
      <c r="A4" s="229" t="s">
        <v>68</v>
      </c>
      <c r="B4" s="230"/>
      <c r="C4" s="230"/>
      <c r="D4" s="225" t="s">
        <v>87</v>
      </c>
      <c r="E4" s="227" t="s">
        <v>69</v>
      </c>
      <c r="F4" s="227" t="s">
        <v>70</v>
      </c>
      <c r="G4" s="225" t="s">
        <v>88</v>
      </c>
      <c r="H4" s="227" t="s">
        <v>84</v>
      </c>
      <c r="I4" s="227"/>
      <c r="J4" s="228"/>
    </row>
    <row r="5" spans="1:10" ht="18" customHeight="1">
      <c r="A5" s="231"/>
      <c r="B5" s="232"/>
      <c r="C5" s="232"/>
      <c r="D5" s="226"/>
      <c r="E5" s="226"/>
      <c r="F5" s="226"/>
      <c r="G5" s="226"/>
      <c r="H5" s="54" t="s">
        <v>71</v>
      </c>
      <c r="I5" s="54" t="s">
        <v>72</v>
      </c>
      <c r="J5" s="55" t="s">
        <v>73</v>
      </c>
    </row>
    <row r="6" spans="1:10" ht="15" customHeight="1">
      <c r="A6" s="220" t="s">
        <v>74</v>
      </c>
      <c r="B6" s="71" t="s">
        <v>41</v>
      </c>
      <c r="C6" s="72">
        <v>42</v>
      </c>
      <c r="D6" s="69">
        <v>22521</v>
      </c>
      <c r="E6" s="69">
        <v>3978</v>
      </c>
      <c r="F6" s="69">
        <v>20022</v>
      </c>
      <c r="G6" s="70">
        <f aca="true" t="shared" si="0" ref="G6:G12">F6/D6*100</f>
        <v>88.90368988943652</v>
      </c>
      <c r="H6" s="69">
        <v>1719480</v>
      </c>
      <c r="I6" s="69">
        <v>5540</v>
      </c>
      <c r="J6" s="69">
        <f>H6/366</f>
        <v>4698.0327868852455</v>
      </c>
    </row>
    <row r="7" spans="1:10" ht="15" customHeight="1">
      <c r="A7" s="221"/>
      <c r="B7" s="67"/>
      <c r="C7" s="68">
        <v>45</v>
      </c>
      <c r="D7" s="69">
        <v>25889</v>
      </c>
      <c r="E7" s="69">
        <v>5023</v>
      </c>
      <c r="F7" s="69">
        <v>23119</v>
      </c>
      <c r="G7" s="70">
        <f t="shared" si="0"/>
        <v>89.30047510525706</v>
      </c>
      <c r="H7" s="69">
        <v>2457375</v>
      </c>
      <c r="I7" s="69">
        <v>8360</v>
      </c>
      <c r="J7" s="69">
        <f>H7/365</f>
        <v>6732.534246575343</v>
      </c>
    </row>
    <row r="8" spans="1:10" ht="15" customHeight="1">
      <c r="A8" s="221"/>
      <c r="B8" s="67"/>
      <c r="C8" s="68">
        <v>50</v>
      </c>
      <c r="D8" s="69">
        <v>30958</v>
      </c>
      <c r="E8" s="69">
        <v>6578</v>
      </c>
      <c r="F8" s="69">
        <v>28760</v>
      </c>
      <c r="G8" s="70">
        <f t="shared" si="0"/>
        <v>92.9000581432909</v>
      </c>
      <c r="H8" s="69">
        <v>3214011</v>
      </c>
      <c r="I8" s="69">
        <v>11256</v>
      </c>
      <c r="J8" s="69">
        <f>H8/366</f>
        <v>8781.45081967213</v>
      </c>
    </row>
    <row r="9" spans="1:10" ht="15" customHeight="1">
      <c r="A9" s="221"/>
      <c r="B9" s="67"/>
      <c r="C9" s="68">
        <v>55</v>
      </c>
      <c r="D9" s="69">
        <v>33994</v>
      </c>
      <c r="E9" s="69">
        <v>7655</v>
      </c>
      <c r="F9" s="69">
        <v>32384</v>
      </c>
      <c r="G9" s="70">
        <f t="shared" si="0"/>
        <v>95.2638700947226</v>
      </c>
      <c r="H9" s="69">
        <v>3594654</v>
      </c>
      <c r="I9" s="69">
        <v>12668</v>
      </c>
      <c r="J9" s="69">
        <f>H9/365</f>
        <v>9848.367123287671</v>
      </c>
    </row>
    <row r="10" spans="1:10" ht="15" customHeight="1">
      <c r="A10" s="221"/>
      <c r="B10" s="67"/>
      <c r="C10" s="68">
        <v>60</v>
      </c>
      <c r="D10" s="69">
        <v>34643</v>
      </c>
      <c r="E10" s="69">
        <v>7564</v>
      </c>
      <c r="F10" s="69">
        <v>33021</v>
      </c>
      <c r="G10" s="70">
        <f t="shared" si="0"/>
        <v>95.31795745172185</v>
      </c>
      <c r="H10" s="69">
        <v>4248133</v>
      </c>
      <c r="I10" s="69">
        <v>14780</v>
      </c>
      <c r="J10" s="69">
        <f>H10/365</f>
        <v>11638.720547945206</v>
      </c>
    </row>
    <row r="11" spans="1:10" ht="15" customHeight="1">
      <c r="A11" s="221"/>
      <c r="B11" s="67" t="s">
        <v>42</v>
      </c>
      <c r="C11" s="68">
        <v>2</v>
      </c>
      <c r="D11" s="69">
        <v>34590</v>
      </c>
      <c r="E11" s="69">
        <v>10997</v>
      </c>
      <c r="F11" s="69">
        <v>30328</v>
      </c>
      <c r="G11" s="70">
        <f t="shared" si="0"/>
        <v>87.67851980341139</v>
      </c>
      <c r="H11" s="69">
        <v>5640391</v>
      </c>
      <c r="I11" s="69">
        <v>17856</v>
      </c>
      <c r="J11" s="69">
        <f>H11/365</f>
        <v>15453.12602739726</v>
      </c>
    </row>
    <row r="12" spans="1:10" ht="15" customHeight="1">
      <c r="A12" s="221"/>
      <c r="B12" s="67"/>
      <c r="C12" s="68">
        <v>7</v>
      </c>
      <c r="D12" s="69">
        <v>46489</v>
      </c>
      <c r="E12" s="69">
        <v>14585</v>
      </c>
      <c r="F12" s="69">
        <v>37523</v>
      </c>
      <c r="G12" s="70">
        <f t="shared" si="0"/>
        <v>80.7137172234292</v>
      </c>
      <c r="H12" s="69">
        <v>6250626</v>
      </c>
      <c r="I12" s="69">
        <v>19931</v>
      </c>
      <c r="J12" s="69">
        <v>17078</v>
      </c>
    </row>
    <row r="13" spans="1:10" ht="15" customHeight="1">
      <c r="A13" s="221"/>
      <c r="B13" s="67"/>
      <c r="C13" s="68">
        <v>12</v>
      </c>
      <c r="D13" s="69">
        <v>52372</v>
      </c>
      <c r="E13" s="69">
        <v>18464</v>
      </c>
      <c r="F13" s="69">
        <v>46417</v>
      </c>
      <c r="G13" s="70">
        <v>88.62942030092415</v>
      </c>
      <c r="H13" s="69">
        <v>7218858</v>
      </c>
      <c r="I13" s="69">
        <v>22487</v>
      </c>
      <c r="J13" s="69">
        <v>19777.693150684932</v>
      </c>
    </row>
    <row r="14" spans="1:10" ht="15" customHeight="1">
      <c r="A14" s="221"/>
      <c r="B14" s="67"/>
      <c r="C14" s="68">
        <v>17</v>
      </c>
      <c r="D14" s="69">
        <v>67505</v>
      </c>
      <c r="E14" s="69">
        <v>21882</v>
      </c>
      <c r="F14" s="69">
        <v>52517</v>
      </c>
      <c r="G14" s="70">
        <v>77.8</v>
      </c>
      <c r="H14" s="69">
        <v>7376278</v>
      </c>
      <c r="I14" s="69">
        <v>22719</v>
      </c>
      <c r="J14" s="69">
        <v>20209</v>
      </c>
    </row>
    <row r="15" spans="1:10" ht="15" customHeight="1">
      <c r="A15" s="221"/>
      <c r="B15" s="67"/>
      <c r="C15" s="68">
        <v>18</v>
      </c>
      <c r="D15" s="75">
        <v>69105</v>
      </c>
      <c r="E15" s="75">
        <v>22979</v>
      </c>
      <c r="F15" s="75">
        <v>55150</v>
      </c>
      <c r="G15" s="76">
        <v>79.8</v>
      </c>
      <c r="H15" s="75">
        <v>7385808</v>
      </c>
      <c r="I15" s="75">
        <v>22603</v>
      </c>
      <c r="J15" s="75">
        <v>20235</v>
      </c>
    </row>
    <row r="16" spans="1:10" ht="15" customHeight="1">
      <c r="A16" s="221"/>
      <c r="B16" s="67"/>
      <c r="C16" s="68">
        <v>19</v>
      </c>
      <c r="D16" s="69">
        <v>70530</v>
      </c>
      <c r="E16" s="69">
        <v>23787</v>
      </c>
      <c r="F16" s="69">
        <v>57089</v>
      </c>
      <c r="G16" s="70">
        <v>80.9</v>
      </c>
      <c r="H16" s="69">
        <v>7471704</v>
      </c>
      <c r="I16" s="69">
        <v>22320</v>
      </c>
      <c r="J16" s="69">
        <v>20414</v>
      </c>
    </row>
    <row r="17" spans="1:10" ht="15" customHeight="1">
      <c r="A17" s="221"/>
      <c r="B17" s="67"/>
      <c r="C17" s="68">
        <v>20</v>
      </c>
      <c r="D17" s="69">
        <v>72342</v>
      </c>
      <c r="E17" s="69">
        <v>24838</v>
      </c>
      <c r="F17" s="69">
        <v>59611</v>
      </c>
      <c r="G17" s="70">
        <v>82.4</v>
      </c>
      <c r="H17" s="69">
        <v>7529340</v>
      </c>
      <c r="I17" s="69">
        <v>22536</v>
      </c>
      <c r="J17" s="69">
        <v>20628</v>
      </c>
    </row>
    <row r="18" spans="1:10" ht="15" customHeight="1">
      <c r="A18" s="222"/>
      <c r="B18" s="67"/>
      <c r="C18" s="68">
        <v>21</v>
      </c>
      <c r="D18" s="69">
        <v>73441</v>
      </c>
      <c r="E18" s="69">
        <v>25444</v>
      </c>
      <c r="F18" s="69">
        <v>61066</v>
      </c>
      <c r="G18" s="70">
        <v>83.1</v>
      </c>
      <c r="H18" s="69">
        <v>7540325</v>
      </c>
      <c r="I18" s="69">
        <v>22693</v>
      </c>
      <c r="J18" s="69">
        <v>20658</v>
      </c>
    </row>
    <row r="19" spans="1:10" ht="15" customHeight="1">
      <c r="A19" s="220" t="s">
        <v>120</v>
      </c>
      <c r="B19" s="71" t="s">
        <v>41</v>
      </c>
      <c r="C19" s="72">
        <v>47</v>
      </c>
      <c r="D19" s="73">
        <v>1287</v>
      </c>
      <c r="E19" s="73">
        <v>468</v>
      </c>
      <c r="F19" s="73">
        <v>1287</v>
      </c>
      <c r="G19" s="74">
        <f aca="true" t="shared" si="1" ref="G19:G24">F19/D19*100</f>
        <v>100</v>
      </c>
      <c r="H19" s="73">
        <v>104251</v>
      </c>
      <c r="I19" s="73">
        <v>1008</v>
      </c>
      <c r="J19" s="73">
        <v>286</v>
      </c>
    </row>
    <row r="20" spans="1:10" ht="15" customHeight="1">
      <c r="A20" s="221"/>
      <c r="B20" s="67"/>
      <c r="C20" s="68">
        <v>50</v>
      </c>
      <c r="D20" s="75">
        <v>7990</v>
      </c>
      <c r="E20" s="75">
        <v>2709</v>
      </c>
      <c r="F20" s="75">
        <v>7990</v>
      </c>
      <c r="G20" s="76">
        <f t="shared" si="1"/>
        <v>100</v>
      </c>
      <c r="H20" s="75">
        <v>743173</v>
      </c>
      <c r="I20" s="75">
        <v>3427</v>
      </c>
      <c r="J20" s="75">
        <v>2031</v>
      </c>
    </row>
    <row r="21" spans="1:10" ht="15" customHeight="1">
      <c r="A21" s="221"/>
      <c r="B21" s="67"/>
      <c r="C21" s="68">
        <v>55</v>
      </c>
      <c r="D21" s="75">
        <v>23619</v>
      </c>
      <c r="E21" s="75">
        <v>9435</v>
      </c>
      <c r="F21" s="75">
        <v>23619</v>
      </c>
      <c r="G21" s="76">
        <f t="shared" si="1"/>
        <v>100</v>
      </c>
      <c r="H21" s="75">
        <v>2195594</v>
      </c>
      <c r="I21" s="75">
        <v>7903</v>
      </c>
      <c r="J21" s="75">
        <v>6015</v>
      </c>
    </row>
    <row r="22" spans="1:10" ht="15" customHeight="1">
      <c r="A22" s="221"/>
      <c r="B22" s="67"/>
      <c r="C22" s="68">
        <v>60</v>
      </c>
      <c r="D22" s="75">
        <v>29713</v>
      </c>
      <c r="E22" s="75">
        <v>11733</v>
      </c>
      <c r="F22" s="75">
        <v>29713</v>
      </c>
      <c r="G22" s="76">
        <f t="shared" si="1"/>
        <v>100</v>
      </c>
      <c r="H22" s="75">
        <v>2861943</v>
      </c>
      <c r="I22" s="75">
        <v>11072</v>
      </c>
      <c r="J22" s="75">
        <v>7841</v>
      </c>
    </row>
    <row r="23" spans="1:10" ht="15" customHeight="1">
      <c r="A23" s="221"/>
      <c r="B23" s="67" t="s">
        <v>42</v>
      </c>
      <c r="C23" s="68">
        <v>2</v>
      </c>
      <c r="D23" s="75">
        <v>34267</v>
      </c>
      <c r="E23" s="75">
        <v>13422</v>
      </c>
      <c r="F23" s="75">
        <v>34267</v>
      </c>
      <c r="G23" s="76">
        <f t="shared" si="1"/>
        <v>100</v>
      </c>
      <c r="H23" s="75">
        <v>3764882</v>
      </c>
      <c r="I23" s="75">
        <v>13412</v>
      </c>
      <c r="J23" s="75">
        <v>10315</v>
      </c>
    </row>
    <row r="24" spans="1:10" ht="15" customHeight="1">
      <c r="A24" s="221"/>
      <c r="B24" s="67"/>
      <c r="C24" s="68">
        <v>7</v>
      </c>
      <c r="D24" s="75">
        <v>34128</v>
      </c>
      <c r="E24" s="75">
        <v>14393</v>
      </c>
      <c r="F24" s="75">
        <v>34128</v>
      </c>
      <c r="G24" s="76">
        <f t="shared" si="1"/>
        <v>100</v>
      </c>
      <c r="H24" s="75">
        <v>3953950</v>
      </c>
      <c r="I24" s="75">
        <v>13710</v>
      </c>
      <c r="J24" s="75">
        <v>10803</v>
      </c>
    </row>
    <row r="25" spans="1:10" ht="15" customHeight="1">
      <c r="A25" s="221"/>
      <c r="B25" s="67"/>
      <c r="C25" s="68">
        <v>12</v>
      </c>
      <c r="D25" s="75">
        <v>32882</v>
      </c>
      <c r="E25" s="75">
        <v>14486</v>
      </c>
      <c r="F25" s="75">
        <v>32882</v>
      </c>
      <c r="G25" s="76">
        <v>100</v>
      </c>
      <c r="H25" s="75">
        <v>3929280</v>
      </c>
      <c r="I25" s="75">
        <v>12670</v>
      </c>
      <c r="J25" s="75">
        <v>10765</v>
      </c>
    </row>
    <row r="26" spans="1:10" ht="15" customHeight="1">
      <c r="A26" s="221"/>
      <c r="B26" s="67"/>
      <c r="C26" s="77">
        <v>17</v>
      </c>
      <c r="D26" s="78">
        <v>33394</v>
      </c>
      <c r="E26" s="75">
        <v>14717</v>
      </c>
      <c r="F26" s="75">
        <v>33394</v>
      </c>
      <c r="G26" s="76">
        <v>100</v>
      </c>
      <c r="H26" s="75">
        <v>3533110</v>
      </c>
      <c r="I26" s="75">
        <v>11000</v>
      </c>
      <c r="J26" s="75">
        <v>9680</v>
      </c>
    </row>
    <row r="27" spans="1:10" ht="15" customHeight="1">
      <c r="A27" s="221"/>
      <c r="B27" s="67"/>
      <c r="C27" s="77">
        <v>18</v>
      </c>
      <c r="D27" s="78">
        <v>33733</v>
      </c>
      <c r="E27" s="75">
        <v>15008</v>
      </c>
      <c r="F27" s="75">
        <v>33733</v>
      </c>
      <c r="G27" s="76">
        <v>100</v>
      </c>
      <c r="H27" s="75">
        <v>3485480</v>
      </c>
      <c r="I27" s="75">
        <v>11000</v>
      </c>
      <c r="J27" s="75">
        <v>9549</v>
      </c>
    </row>
    <row r="28" spans="1:10" ht="15" customHeight="1">
      <c r="A28" s="221"/>
      <c r="B28" s="67"/>
      <c r="C28" s="77">
        <v>19</v>
      </c>
      <c r="D28" s="78">
        <v>34114</v>
      </c>
      <c r="E28" s="75">
        <v>15158</v>
      </c>
      <c r="F28" s="75">
        <v>34114</v>
      </c>
      <c r="G28" s="76">
        <v>100</v>
      </c>
      <c r="H28" s="75">
        <v>3515550</v>
      </c>
      <c r="I28" s="75">
        <v>11550</v>
      </c>
      <c r="J28" s="75">
        <v>9605</v>
      </c>
    </row>
    <row r="29" spans="1:10" ht="15" customHeight="1">
      <c r="A29" s="221"/>
      <c r="B29" s="67"/>
      <c r="C29" s="77">
        <v>20</v>
      </c>
      <c r="D29" s="78">
        <v>34483</v>
      </c>
      <c r="E29" s="75">
        <v>15302</v>
      </c>
      <c r="F29" s="75">
        <v>34483</v>
      </c>
      <c r="G29" s="76">
        <v>100</v>
      </c>
      <c r="H29" s="75">
        <v>3368490</v>
      </c>
      <c r="I29" s="75">
        <v>10580</v>
      </c>
      <c r="J29" s="75">
        <v>9231</v>
      </c>
    </row>
    <row r="30" spans="1:10" ht="15" customHeight="1">
      <c r="A30" s="222"/>
      <c r="B30" s="79"/>
      <c r="C30" s="119">
        <v>21</v>
      </c>
      <c r="D30" s="148">
        <v>34285</v>
      </c>
      <c r="E30" s="149">
        <v>15465</v>
      </c>
      <c r="F30" s="149">
        <v>34285</v>
      </c>
      <c r="G30" s="150">
        <v>100</v>
      </c>
      <c r="H30" s="149">
        <v>3370651</v>
      </c>
      <c r="I30" s="149">
        <v>11240</v>
      </c>
      <c r="J30" s="149">
        <v>9240</v>
      </c>
    </row>
    <row r="31" spans="1:10" ht="15" customHeight="1">
      <c r="A31" s="102"/>
      <c r="B31" s="80" t="s">
        <v>41</v>
      </c>
      <c r="C31" s="68">
        <v>54</v>
      </c>
      <c r="D31" s="69" t="s">
        <v>29</v>
      </c>
      <c r="E31" s="69" t="s">
        <v>29</v>
      </c>
      <c r="F31" s="69" t="s">
        <v>29</v>
      </c>
      <c r="G31" s="69" t="s">
        <v>29</v>
      </c>
      <c r="H31" s="69">
        <v>2061480</v>
      </c>
      <c r="I31" s="69">
        <v>9550</v>
      </c>
      <c r="J31" s="69">
        <v>5632</v>
      </c>
    </row>
    <row r="32" spans="1:10" ht="15" customHeight="1">
      <c r="A32" s="103"/>
      <c r="B32" s="80"/>
      <c r="C32" s="68">
        <v>55</v>
      </c>
      <c r="D32" s="69" t="s">
        <v>29</v>
      </c>
      <c r="E32" s="69" t="s">
        <v>29</v>
      </c>
      <c r="F32" s="69" t="s">
        <v>29</v>
      </c>
      <c r="G32" s="69" t="s">
        <v>29</v>
      </c>
      <c r="H32" s="69">
        <v>2063640</v>
      </c>
      <c r="I32" s="69">
        <v>8600</v>
      </c>
      <c r="J32" s="69">
        <v>5654</v>
      </c>
    </row>
    <row r="33" spans="1:10" ht="15" customHeight="1">
      <c r="A33" s="103" t="s">
        <v>121</v>
      </c>
      <c r="B33" s="80"/>
      <c r="C33" s="68">
        <v>60</v>
      </c>
      <c r="D33" s="69" t="s">
        <v>29</v>
      </c>
      <c r="E33" s="69" t="s">
        <v>29</v>
      </c>
      <c r="F33" s="69" t="s">
        <v>29</v>
      </c>
      <c r="G33" s="69" t="s">
        <v>29</v>
      </c>
      <c r="H33" s="69">
        <v>2217127</v>
      </c>
      <c r="I33" s="69">
        <v>9417</v>
      </c>
      <c r="J33" s="69">
        <v>6074</v>
      </c>
    </row>
    <row r="34" spans="1:10" ht="15" customHeight="1">
      <c r="A34" s="103" t="s">
        <v>89</v>
      </c>
      <c r="B34" s="80" t="s">
        <v>42</v>
      </c>
      <c r="C34" s="68">
        <v>2</v>
      </c>
      <c r="D34" s="69" t="s">
        <v>29</v>
      </c>
      <c r="E34" s="69" t="s">
        <v>29</v>
      </c>
      <c r="F34" s="69" t="s">
        <v>29</v>
      </c>
      <c r="G34" s="69" t="s">
        <v>29</v>
      </c>
      <c r="H34" s="69">
        <v>2935266</v>
      </c>
      <c r="I34" s="69">
        <v>12088</v>
      </c>
      <c r="J34" s="69">
        <v>8042</v>
      </c>
    </row>
    <row r="35" spans="1:10" ht="15" customHeight="1">
      <c r="A35" s="103" t="s">
        <v>90</v>
      </c>
      <c r="B35" s="80"/>
      <c r="C35" s="68">
        <v>7</v>
      </c>
      <c r="D35" s="69" t="s">
        <v>29</v>
      </c>
      <c r="E35" s="69" t="s">
        <v>29</v>
      </c>
      <c r="F35" s="69" t="s">
        <v>29</v>
      </c>
      <c r="G35" s="69" t="s">
        <v>29</v>
      </c>
      <c r="H35" s="69">
        <v>2481130</v>
      </c>
      <c r="I35" s="69">
        <v>10870</v>
      </c>
      <c r="J35" s="69">
        <v>6779</v>
      </c>
    </row>
    <row r="36" spans="1:10" ht="15" customHeight="1">
      <c r="A36" s="103" t="s">
        <v>91</v>
      </c>
      <c r="B36" s="80"/>
      <c r="C36" s="68">
        <v>12</v>
      </c>
      <c r="D36" s="69" t="s">
        <v>29</v>
      </c>
      <c r="E36" s="69" t="s">
        <v>29</v>
      </c>
      <c r="F36" s="69" t="s">
        <v>29</v>
      </c>
      <c r="G36" s="69" t="s">
        <v>29</v>
      </c>
      <c r="H36" s="69">
        <v>2374080</v>
      </c>
      <c r="I36" s="69">
        <v>12680</v>
      </c>
      <c r="J36" s="69">
        <v>6504</v>
      </c>
    </row>
    <row r="37" spans="1:10" ht="15" customHeight="1">
      <c r="A37" s="104" t="s">
        <v>122</v>
      </c>
      <c r="B37" s="80"/>
      <c r="C37" s="77">
        <v>17</v>
      </c>
      <c r="D37" s="69" t="s">
        <v>29</v>
      </c>
      <c r="E37" s="69" t="s">
        <v>29</v>
      </c>
      <c r="F37" s="69" t="s">
        <v>29</v>
      </c>
      <c r="G37" s="69" t="s">
        <v>29</v>
      </c>
      <c r="H37" s="75">
        <v>1953090</v>
      </c>
      <c r="I37" s="75">
        <v>7750</v>
      </c>
      <c r="J37" s="75">
        <v>5351</v>
      </c>
    </row>
    <row r="38" spans="1:10" ht="15" customHeight="1">
      <c r="A38" s="103" t="s">
        <v>92</v>
      </c>
      <c r="B38" s="80"/>
      <c r="C38" s="77">
        <v>18</v>
      </c>
      <c r="D38" s="75" t="s">
        <v>29</v>
      </c>
      <c r="E38" s="75" t="s">
        <v>29</v>
      </c>
      <c r="F38" s="75" t="s">
        <v>29</v>
      </c>
      <c r="G38" s="75" t="s">
        <v>29</v>
      </c>
      <c r="H38" s="75">
        <v>1940100</v>
      </c>
      <c r="I38" s="75">
        <v>7950</v>
      </c>
      <c r="J38" s="75">
        <v>5315</v>
      </c>
    </row>
    <row r="39" spans="1:10" ht="15" customHeight="1">
      <c r="A39" s="103" t="s">
        <v>93</v>
      </c>
      <c r="B39" s="80"/>
      <c r="C39" s="77">
        <v>19</v>
      </c>
      <c r="D39" s="75" t="s">
        <v>29</v>
      </c>
      <c r="E39" s="75" t="s">
        <v>29</v>
      </c>
      <c r="F39" s="75" t="s">
        <v>29</v>
      </c>
      <c r="G39" s="75" t="s">
        <v>29</v>
      </c>
      <c r="H39" s="75">
        <v>1993450</v>
      </c>
      <c r="I39" s="75">
        <v>9650</v>
      </c>
      <c r="J39" s="75">
        <v>5447</v>
      </c>
    </row>
    <row r="40" spans="1:10" ht="15" customHeight="1">
      <c r="A40" s="105" t="s">
        <v>123</v>
      </c>
      <c r="B40" s="80"/>
      <c r="C40" s="77">
        <v>20</v>
      </c>
      <c r="D40" s="75" t="s">
        <v>29</v>
      </c>
      <c r="E40" s="75" t="s">
        <v>29</v>
      </c>
      <c r="F40" s="75" t="s">
        <v>29</v>
      </c>
      <c r="G40" s="75" t="s">
        <v>29</v>
      </c>
      <c r="H40" s="75">
        <v>1886100</v>
      </c>
      <c r="I40" s="75">
        <v>8680</v>
      </c>
      <c r="J40" s="75">
        <v>5113</v>
      </c>
    </row>
    <row r="41" spans="1:10" ht="15" customHeight="1">
      <c r="A41" s="106"/>
      <c r="C41" s="119">
        <v>21</v>
      </c>
      <c r="D41" s="75" t="s">
        <v>29</v>
      </c>
      <c r="E41" s="75" t="s">
        <v>29</v>
      </c>
      <c r="F41" s="75" t="s">
        <v>29</v>
      </c>
      <c r="G41" s="75" t="s">
        <v>29</v>
      </c>
      <c r="H41" s="149">
        <v>1746790</v>
      </c>
      <c r="I41" s="149">
        <v>6760</v>
      </c>
      <c r="J41" s="149">
        <v>4786</v>
      </c>
    </row>
    <row r="42" spans="1:10" ht="15" customHeight="1">
      <c r="A42" s="59" t="s">
        <v>94</v>
      </c>
      <c r="B42" s="59"/>
      <c r="C42" s="59"/>
      <c r="D42" s="59"/>
      <c r="E42" s="59"/>
      <c r="F42" s="59"/>
      <c r="G42" s="151"/>
      <c r="H42" s="223" t="s">
        <v>75</v>
      </c>
      <c r="I42" s="223"/>
      <c r="J42" s="223"/>
    </row>
    <row r="43" spans="1:6" ht="12" customHeight="1">
      <c r="A43" s="224" t="s">
        <v>95</v>
      </c>
      <c r="B43" s="224"/>
      <c r="C43" s="224"/>
      <c r="D43" s="224"/>
      <c r="E43" s="224"/>
      <c r="F43" s="224"/>
    </row>
    <row r="44" ht="26.25" customHeight="1"/>
  </sheetData>
  <sheetProtection/>
  <mergeCells count="10">
    <mergeCell ref="A6:A18"/>
    <mergeCell ref="H42:J42"/>
    <mergeCell ref="A43:F43"/>
    <mergeCell ref="A19:A30"/>
    <mergeCell ref="G4:G5"/>
    <mergeCell ref="H4:J4"/>
    <mergeCell ref="A4:C5"/>
    <mergeCell ref="D4:D5"/>
    <mergeCell ref="E4:E5"/>
    <mergeCell ref="F4:F5"/>
  </mergeCells>
  <printOptions/>
  <pageMargins left="0.5905511811023623" right="0.5905511811023623" top="0.7874015748031497" bottom="0.7874015748031497" header="0.5118110236220472" footer="0.4724409448818898"/>
  <pageSetup horizontalDpi="600" verticalDpi="600" orientation="portrait" paperSize="9" r:id="rId1"/>
  <headerFooter alignWithMargins="0">
    <oddFooter>&amp;C&amp;12-68-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65" customWidth="1"/>
    <col min="2" max="2" width="1.12109375" style="65" customWidth="1"/>
    <col min="3" max="3" width="5.625" style="65" customWidth="1"/>
    <col min="4" max="10" width="11.375" style="65" customWidth="1"/>
    <col min="11" max="11" width="2.75390625" style="65" customWidth="1"/>
    <col min="12" max="16384" width="9.00390625" style="65" customWidth="1"/>
  </cols>
  <sheetData>
    <row r="1" spans="1:10" s="81" customFormat="1" ht="24">
      <c r="A1" s="1" t="s">
        <v>113</v>
      </c>
      <c r="B1" s="1"/>
      <c r="C1" s="1"/>
      <c r="D1" s="1"/>
      <c r="E1" s="1"/>
      <c r="F1" s="1"/>
      <c r="G1" s="1"/>
      <c r="H1" s="1"/>
      <c r="I1" s="1"/>
      <c r="J1" s="1"/>
    </row>
    <row r="2" spans="1:10" s="81" customFormat="1" ht="5.2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3.5" customHeight="1">
      <c r="J3" s="84" t="s">
        <v>31</v>
      </c>
    </row>
    <row r="4" spans="1:10" ht="15.75">
      <c r="A4" s="229" t="s">
        <v>139</v>
      </c>
      <c r="B4" s="230"/>
      <c r="C4" s="230"/>
      <c r="D4" s="225" t="s">
        <v>87</v>
      </c>
      <c r="E4" s="227" t="s">
        <v>69</v>
      </c>
      <c r="F4" s="227" t="s">
        <v>70</v>
      </c>
      <c r="G4" s="225" t="s">
        <v>88</v>
      </c>
      <c r="H4" s="227" t="s">
        <v>84</v>
      </c>
      <c r="I4" s="227"/>
      <c r="J4" s="228"/>
    </row>
    <row r="5" spans="1:10" ht="13.5">
      <c r="A5" s="231"/>
      <c r="B5" s="232"/>
      <c r="C5" s="232"/>
      <c r="D5" s="226"/>
      <c r="E5" s="226"/>
      <c r="F5" s="226"/>
      <c r="G5" s="226"/>
      <c r="H5" s="54" t="s">
        <v>71</v>
      </c>
      <c r="I5" s="54" t="s">
        <v>72</v>
      </c>
      <c r="J5" s="55" t="s">
        <v>73</v>
      </c>
    </row>
    <row r="6" spans="1:10" ht="18.75" customHeight="1">
      <c r="A6" s="233" t="s">
        <v>42</v>
      </c>
      <c r="B6" s="233"/>
      <c r="C6" s="115">
        <v>17</v>
      </c>
      <c r="D6" s="107">
        <v>3368</v>
      </c>
      <c r="E6" s="73">
        <v>413</v>
      </c>
      <c r="F6" s="73">
        <v>1352</v>
      </c>
      <c r="G6" s="74">
        <v>40.1</v>
      </c>
      <c r="H6" s="73">
        <v>63688</v>
      </c>
      <c r="I6" s="73">
        <v>383</v>
      </c>
      <c r="J6" s="73">
        <v>174</v>
      </c>
    </row>
    <row r="7" spans="1:10" ht="18.75" customHeight="1">
      <c r="A7" s="108"/>
      <c r="B7" s="108"/>
      <c r="C7" s="115">
        <v>18</v>
      </c>
      <c r="D7" s="78">
        <v>3243</v>
      </c>
      <c r="E7" s="75">
        <v>439</v>
      </c>
      <c r="F7" s="75">
        <v>1419</v>
      </c>
      <c r="G7" s="76">
        <v>43.8</v>
      </c>
      <c r="H7" s="75">
        <v>63693</v>
      </c>
      <c r="I7" s="75">
        <v>322</v>
      </c>
      <c r="J7" s="75">
        <v>175</v>
      </c>
    </row>
    <row r="8" spans="1:10" ht="18.75" customHeight="1">
      <c r="A8" s="109"/>
      <c r="B8" s="80"/>
      <c r="C8" s="115">
        <v>19</v>
      </c>
      <c r="D8" s="78">
        <v>7102</v>
      </c>
      <c r="E8" s="75">
        <v>1156</v>
      </c>
      <c r="F8" s="75">
        <v>3544</v>
      </c>
      <c r="G8" s="76">
        <v>49.9</v>
      </c>
      <c r="H8" s="75">
        <v>101727</v>
      </c>
      <c r="I8" s="75">
        <v>622</v>
      </c>
      <c r="J8" s="75">
        <v>186</v>
      </c>
    </row>
    <row r="9" spans="1:10" ht="18.75" customHeight="1">
      <c r="A9" s="109"/>
      <c r="B9" s="80"/>
      <c r="C9" s="115">
        <v>20</v>
      </c>
      <c r="D9" s="75">
        <v>7002</v>
      </c>
      <c r="E9" s="75">
        <v>1343</v>
      </c>
      <c r="F9" s="75">
        <v>4000</v>
      </c>
      <c r="G9" s="76">
        <v>57.1</v>
      </c>
      <c r="H9" s="75">
        <v>185361</v>
      </c>
      <c r="I9" s="75">
        <v>820</v>
      </c>
      <c r="J9" s="75">
        <v>508</v>
      </c>
    </row>
    <row r="10" spans="1:10" ht="18.75" customHeight="1">
      <c r="A10" s="110"/>
      <c r="B10" s="111"/>
      <c r="C10" s="153">
        <v>21</v>
      </c>
      <c r="D10" s="149">
        <v>6913</v>
      </c>
      <c r="E10" s="149">
        <v>1368</v>
      </c>
      <c r="F10" s="149">
        <v>3970</v>
      </c>
      <c r="G10" s="150">
        <v>57.4</v>
      </c>
      <c r="H10" s="149">
        <v>196657</v>
      </c>
      <c r="I10" s="149">
        <v>717</v>
      </c>
      <c r="J10" s="149">
        <v>539</v>
      </c>
    </row>
    <row r="11" spans="1:10" ht="13.5">
      <c r="A11" s="63" t="s">
        <v>104</v>
      </c>
      <c r="J11" s="152" t="s">
        <v>99</v>
      </c>
    </row>
    <row r="12" spans="1:10" ht="13.5">
      <c r="A12" s="63"/>
      <c r="J12" s="80"/>
    </row>
    <row r="13" spans="1:10" ht="13.5">
      <c r="A13" s="63"/>
      <c r="J13" s="80"/>
    </row>
    <row r="14" spans="1:10" ht="13.5">
      <c r="A14" s="63"/>
      <c r="J14" s="80"/>
    </row>
    <row r="16" spans="1:10" ht="24.75" customHeight="1">
      <c r="A16" s="4" t="s">
        <v>114</v>
      </c>
      <c r="B16" s="4"/>
      <c r="C16" s="4"/>
      <c r="D16" s="4"/>
      <c r="E16" s="4"/>
      <c r="F16" s="4"/>
      <c r="G16" s="4"/>
      <c r="H16" s="4"/>
      <c r="I16" s="4"/>
      <c r="J16" s="4"/>
    </row>
    <row r="17" spans="1:10" s="155" customFormat="1" ht="14.25" customHeight="1">
      <c r="A17" s="154" t="s">
        <v>30</v>
      </c>
      <c r="B17" s="154"/>
      <c r="J17" s="156" t="s">
        <v>31</v>
      </c>
    </row>
    <row r="18" spans="1:10" ht="15" customHeight="1">
      <c r="A18" s="234" t="s">
        <v>32</v>
      </c>
      <c r="B18" s="234"/>
      <c r="C18" s="235"/>
      <c r="D18" s="210" t="s">
        <v>33</v>
      </c>
      <c r="E18" s="210"/>
      <c r="F18" s="210"/>
      <c r="G18" s="210"/>
      <c r="H18" s="210" t="s">
        <v>34</v>
      </c>
      <c r="I18" s="210"/>
      <c r="J18" s="212"/>
    </row>
    <row r="19" spans="1:10" ht="13.5" customHeight="1">
      <c r="A19" s="236"/>
      <c r="B19" s="236"/>
      <c r="C19" s="237"/>
      <c r="D19" s="214" t="s">
        <v>98</v>
      </c>
      <c r="E19" s="214"/>
      <c r="F19" s="214" t="s">
        <v>35</v>
      </c>
      <c r="G19" s="214" t="s">
        <v>36</v>
      </c>
      <c r="H19" s="214" t="s">
        <v>37</v>
      </c>
      <c r="I19" s="214" t="s">
        <v>38</v>
      </c>
      <c r="J19" s="215" t="s">
        <v>36</v>
      </c>
    </row>
    <row r="20" spans="1:10" ht="13.5" customHeight="1">
      <c r="A20" s="236"/>
      <c r="B20" s="236"/>
      <c r="C20" s="237"/>
      <c r="D20" s="10" t="s">
        <v>39</v>
      </c>
      <c r="E20" s="10" t="s">
        <v>40</v>
      </c>
      <c r="F20" s="214"/>
      <c r="G20" s="214"/>
      <c r="H20" s="214"/>
      <c r="I20" s="214"/>
      <c r="J20" s="215"/>
    </row>
    <row r="21" spans="1:10" ht="18.75" customHeight="1">
      <c r="A21" s="24"/>
      <c r="B21" s="24" t="s">
        <v>41</v>
      </c>
      <c r="C21" s="25">
        <v>40</v>
      </c>
      <c r="D21" s="157">
        <v>3</v>
      </c>
      <c r="E21" s="157">
        <v>2</v>
      </c>
      <c r="F21" s="157">
        <v>5357</v>
      </c>
      <c r="G21" s="157">
        <v>3058</v>
      </c>
      <c r="H21" s="157">
        <v>7</v>
      </c>
      <c r="I21" s="157">
        <v>698</v>
      </c>
      <c r="J21" s="157">
        <v>333</v>
      </c>
    </row>
    <row r="22" spans="1:10" ht="18.75" customHeight="1">
      <c r="A22" s="26"/>
      <c r="B22" s="26"/>
      <c r="C22" s="27">
        <v>45</v>
      </c>
      <c r="D22" s="157">
        <v>3</v>
      </c>
      <c r="E22" s="157">
        <v>2</v>
      </c>
      <c r="F22" s="157">
        <v>23759</v>
      </c>
      <c r="G22" s="157">
        <v>11956</v>
      </c>
      <c r="H22" s="157">
        <v>7</v>
      </c>
      <c r="I22" s="157">
        <v>4901</v>
      </c>
      <c r="J22" s="157">
        <v>2587</v>
      </c>
    </row>
    <row r="23" spans="1:10" ht="18.75" customHeight="1">
      <c r="A23" s="26"/>
      <c r="B23" s="26"/>
      <c r="C23" s="27">
        <v>50</v>
      </c>
      <c r="D23" s="157">
        <v>7</v>
      </c>
      <c r="E23" s="157">
        <v>6</v>
      </c>
      <c r="F23" s="157">
        <v>65251</v>
      </c>
      <c r="G23" s="157">
        <v>42296</v>
      </c>
      <c r="H23" s="157">
        <v>7</v>
      </c>
      <c r="I23" s="157">
        <v>8673</v>
      </c>
      <c r="J23" s="157">
        <v>4463</v>
      </c>
    </row>
    <row r="24" spans="1:10" ht="18.75" customHeight="1">
      <c r="A24" s="26"/>
      <c r="B24" s="26"/>
      <c r="C24" s="27">
        <v>55</v>
      </c>
      <c r="D24" s="157">
        <v>8</v>
      </c>
      <c r="E24" s="157">
        <v>6</v>
      </c>
      <c r="F24" s="157">
        <v>136911</v>
      </c>
      <c r="G24" s="157">
        <v>69305</v>
      </c>
      <c r="H24" s="157">
        <v>7</v>
      </c>
      <c r="I24" s="157">
        <v>14282</v>
      </c>
      <c r="J24" s="157">
        <v>3843</v>
      </c>
    </row>
    <row r="25" spans="1:10" ht="18.75" customHeight="1">
      <c r="A25" s="26"/>
      <c r="B25" s="26"/>
      <c r="C25" s="27">
        <v>60</v>
      </c>
      <c r="D25" s="157">
        <v>8</v>
      </c>
      <c r="E25" s="157">
        <v>6</v>
      </c>
      <c r="F25" s="157">
        <v>180746</v>
      </c>
      <c r="G25" s="157">
        <v>89143</v>
      </c>
      <c r="H25" s="157">
        <v>7</v>
      </c>
      <c r="I25" s="157">
        <v>21178</v>
      </c>
      <c r="J25" s="157">
        <v>4362</v>
      </c>
    </row>
    <row r="26" spans="1:10" ht="18.75" customHeight="1">
      <c r="A26" s="26"/>
      <c r="B26" s="26" t="s">
        <v>42</v>
      </c>
      <c r="C26" s="27">
        <v>2</v>
      </c>
      <c r="D26" s="157">
        <v>8</v>
      </c>
      <c r="E26" s="157">
        <v>6</v>
      </c>
      <c r="F26" s="157">
        <v>320034</v>
      </c>
      <c r="G26" s="157">
        <v>201802</v>
      </c>
      <c r="H26" s="157">
        <v>7</v>
      </c>
      <c r="I26" s="157">
        <v>38027</v>
      </c>
      <c r="J26" s="157">
        <v>5867</v>
      </c>
    </row>
    <row r="27" spans="1:10" ht="18.75" customHeight="1">
      <c r="A27" s="26"/>
      <c r="B27" s="26"/>
      <c r="C27" s="27">
        <v>7</v>
      </c>
      <c r="D27" s="157">
        <v>8</v>
      </c>
      <c r="E27" s="157">
        <v>7</v>
      </c>
      <c r="F27" s="157">
        <v>384090</v>
      </c>
      <c r="G27" s="157">
        <v>268563</v>
      </c>
      <c r="H27" s="157">
        <v>6</v>
      </c>
      <c r="I27" s="157">
        <v>51477</v>
      </c>
      <c r="J27" s="157">
        <v>12253</v>
      </c>
    </row>
    <row r="28" spans="1:10" s="160" customFormat="1" ht="18.75" customHeight="1">
      <c r="A28" s="26"/>
      <c r="B28" s="26"/>
      <c r="C28" s="27">
        <v>12</v>
      </c>
      <c r="D28" s="158">
        <v>8</v>
      </c>
      <c r="E28" s="159">
        <v>9</v>
      </c>
      <c r="F28" s="159">
        <v>423370</v>
      </c>
      <c r="G28" s="159">
        <v>291740</v>
      </c>
      <c r="H28" s="159">
        <v>6</v>
      </c>
      <c r="I28" s="159">
        <v>57621</v>
      </c>
      <c r="J28" s="159">
        <v>14994</v>
      </c>
    </row>
    <row r="29" spans="1:10" s="160" customFormat="1" ht="18.75" customHeight="1">
      <c r="A29" s="26"/>
      <c r="B29" s="26"/>
      <c r="C29" s="27">
        <v>17</v>
      </c>
      <c r="D29" s="158">
        <v>10</v>
      </c>
      <c r="E29" s="159">
        <v>7</v>
      </c>
      <c r="F29" s="159">
        <v>497332</v>
      </c>
      <c r="G29" s="159">
        <v>278923</v>
      </c>
      <c r="H29" s="159">
        <v>9</v>
      </c>
      <c r="I29" s="159">
        <v>94176</v>
      </c>
      <c r="J29" s="159">
        <v>24843</v>
      </c>
    </row>
    <row r="30" spans="1:10" s="160" customFormat="1" ht="18.75" customHeight="1">
      <c r="A30" s="26"/>
      <c r="B30" s="26"/>
      <c r="C30" s="27">
        <v>18</v>
      </c>
      <c r="D30" s="158">
        <v>10</v>
      </c>
      <c r="E30" s="159">
        <v>7</v>
      </c>
      <c r="F30" s="159">
        <v>512241</v>
      </c>
      <c r="G30" s="159">
        <v>289556</v>
      </c>
      <c r="H30" s="159">
        <v>9</v>
      </c>
      <c r="I30" s="159">
        <v>96255</v>
      </c>
      <c r="J30" s="159">
        <v>26967</v>
      </c>
    </row>
    <row r="31" spans="1:10" s="160" customFormat="1" ht="18.75" customHeight="1">
      <c r="A31" s="26"/>
      <c r="B31" s="26"/>
      <c r="C31" s="27">
        <v>19</v>
      </c>
      <c r="D31" s="158">
        <v>10</v>
      </c>
      <c r="E31" s="159">
        <v>7</v>
      </c>
      <c r="F31" s="161">
        <v>519643</v>
      </c>
      <c r="G31" s="161">
        <v>289732</v>
      </c>
      <c r="H31" s="159">
        <v>9</v>
      </c>
      <c r="I31" s="161">
        <v>95969</v>
      </c>
      <c r="J31" s="161">
        <v>29232</v>
      </c>
    </row>
    <row r="32" spans="1:10" s="160" customFormat="1" ht="18.75" customHeight="1">
      <c r="A32" s="26"/>
      <c r="B32" s="26"/>
      <c r="C32" s="27">
        <v>20</v>
      </c>
      <c r="D32" s="158">
        <v>10</v>
      </c>
      <c r="E32" s="159">
        <v>7</v>
      </c>
      <c r="F32" s="161">
        <v>525058</v>
      </c>
      <c r="G32" s="161">
        <v>302014</v>
      </c>
      <c r="H32" s="159">
        <v>9</v>
      </c>
      <c r="I32" s="161">
        <v>185917</v>
      </c>
      <c r="J32" s="161">
        <v>57363</v>
      </c>
    </row>
    <row r="33" spans="1:10" s="160" customFormat="1" ht="18.75" customHeight="1">
      <c r="A33" s="28"/>
      <c r="B33" s="28"/>
      <c r="C33" s="153">
        <v>21</v>
      </c>
      <c r="D33" s="162">
        <v>10</v>
      </c>
      <c r="E33" s="163">
        <v>7</v>
      </c>
      <c r="F33" s="164">
        <v>549497</v>
      </c>
      <c r="G33" s="164">
        <v>308615</v>
      </c>
      <c r="H33" s="163">
        <v>10</v>
      </c>
      <c r="I33" s="164">
        <v>99597</v>
      </c>
      <c r="J33" s="164">
        <v>28996</v>
      </c>
    </row>
    <row r="34" ht="13.5" customHeight="1">
      <c r="J34" s="165" t="s">
        <v>43</v>
      </c>
    </row>
    <row r="35" ht="9.75" customHeight="1"/>
  </sheetData>
  <sheetProtection/>
  <mergeCells count="16">
    <mergeCell ref="A6:B6"/>
    <mergeCell ref="A18:C20"/>
    <mergeCell ref="D19:E19"/>
    <mergeCell ref="F19:F20"/>
    <mergeCell ref="G19:G20"/>
    <mergeCell ref="H19:H20"/>
    <mergeCell ref="D18:G18"/>
    <mergeCell ref="H18:J18"/>
    <mergeCell ref="I19:I20"/>
    <mergeCell ref="J19:J20"/>
    <mergeCell ref="G4:G5"/>
    <mergeCell ref="H4:J4"/>
    <mergeCell ref="A4:C5"/>
    <mergeCell ref="D4:D5"/>
    <mergeCell ref="E4:E5"/>
    <mergeCell ref="F4:F5"/>
  </mergeCells>
  <printOptions/>
  <pageMargins left="0.62992125984251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&amp;C&amp;12-69-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R37"/>
  <sheetViews>
    <sheetView zoomScalePageLayoutView="0" workbookViewId="0" topLeftCell="A1">
      <selection activeCell="A1" sqref="A1:Q1"/>
    </sheetView>
  </sheetViews>
  <sheetFormatPr defaultColWidth="9.00390625" defaultRowHeight="13.5"/>
  <cols>
    <col min="1" max="1" width="7.125" style="81" customWidth="1"/>
    <col min="2" max="2" width="3.50390625" style="81" customWidth="1"/>
    <col min="3" max="3" width="9.625" style="81" customWidth="1"/>
    <col min="4" max="4" width="3.625" style="81" customWidth="1"/>
    <col min="5" max="5" width="6.625" style="81" customWidth="1"/>
    <col min="6" max="6" width="6.875" style="81" customWidth="1"/>
    <col min="7" max="8" width="3.625" style="81" customWidth="1"/>
    <col min="9" max="10" width="6.625" style="81" customWidth="1"/>
    <col min="11" max="12" width="3.625" style="81" customWidth="1"/>
    <col min="13" max="14" width="6.625" style="81" customWidth="1"/>
    <col min="15" max="16" width="3.625" style="81" customWidth="1"/>
    <col min="17" max="17" width="6.625" style="81" customWidth="1"/>
    <col min="18" max="18" width="2.625" style="81" customWidth="1"/>
    <col min="19" max="16384" width="9.00390625" style="81" customWidth="1"/>
  </cols>
  <sheetData>
    <row r="1" spans="1:17" ht="24" customHeight="1">
      <c r="A1" s="247" t="s">
        <v>115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</row>
    <row r="2" ht="9" customHeight="1"/>
    <row r="3" spans="1:4" ht="16.5" customHeight="1">
      <c r="A3" s="240" t="s">
        <v>44</v>
      </c>
      <c r="B3" s="240"/>
      <c r="C3" s="240"/>
      <c r="D3" s="166"/>
    </row>
    <row r="4" spans="1:18" ht="18.75" customHeight="1">
      <c r="A4" s="276" t="s">
        <v>124</v>
      </c>
      <c r="B4" s="276"/>
      <c r="C4" s="276"/>
      <c r="D4" s="241"/>
      <c r="E4" s="261" t="s">
        <v>86</v>
      </c>
      <c r="F4" s="261">
        <v>60</v>
      </c>
      <c r="G4" s="263" t="s">
        <v>45</v>
      </c>
      <c r="H4" s="264"/>
      <c r="I4" s="261">
        <v>7</v>
      </c>
      <c r="J4" s="261">
        <v>12</v>
      </c>
      <c r="K4" s="263">
        <v>17</v>
      </c>
      <c r="L4" s="264"/>
      <c r="M4" s="261">
        <v>18</v>
      </c>
      <c r="N4" s="261">
        <v>19</v>
      </c>
      <c r="O4" s="274">
        <v>20</v>
      </c>
      <c r="P4" s="281"/>
      <c r="Q4" s="274">
        <v>21</v>
      </c>
      <c r="R4" s="109"/>
    </row>
    <row r="5" spans="1:18" ht="18.75" customHeight="1">
      <c r="A5" s="277"/>
      <c r="B5" s="277"/>
      <c r="C5" s="277"/>
      <c r="D5" s="278"/>
      <c r="E5" s="262"/>
      <c r="F5" s="262"/>
      <c r="G5" s="265"/>
      <c r="H5" s="266"/>
      <c r="I5" s="262"/>
      <c r="J5" s="262"/>
      <c r="K5" s="265"/>
      <c r="L5" s="266"/>
      <c r="M5" s="262"/>
      <c r="N5" s="262"/>
      <c r="O5" s="275"/>
      <c r="P5" s="282"/>
      <c r="Q5" s="275"/>
      <c r="R5" s="109"/>
    </row>
    <row r="6" spans="1:18" ht="21.75" customHeight="1">
      <c r="A6" s="267" t="s">
        <v>46</v>
      </c>
      <c r="B6" s="267"/>
      <c r="C6" s="267"/>
      <c r="D6" s="268"/>
      <c r="E6" s="51">
        <v>737</v>
      </c>
      <c r="F6" s="51">
        <v>792</v>
      </c>
      <c r="G6" s="259">
        <v>1248</v>
      </c>
      <c r="H6" s="259"/>
      <c r="I6" s="51">
        <v>1858</v>
      </c>
      <c r="J6" s="57">
        <v>2322</v>
      </c>
      <c r="K6" s="273">
        <v>2182</v>
      </c>
      <c r="L6" s="273"/>
      <c r="M6" s="51">
        <v>1690</v>
      </c>
      <c r="N6" s="51">
        <v>1810</v>
      </c>
      <c r="O6" s="259">
        <v>1829</v>
      </c>
      <c r="P6" s="259"/>
      <c r="Q6" s="51">
        <v>1864</v>
      </c>
      <c r="R6" s="109"/>
    </row>
    <row r="7" spans="1:18" ht="21.75" customHeight="1">
      <c r="A7" s="269" t="s">
        <v>83</v>
      </c>
      <c r="B7" s="269"/>
      <c r="C7" s="269"/>
      <c r="D7" s="270"/>
      <c r="E7" s="87">
        <v>53</v>
      </c>
      <c r="F7" s="87">
        <v>38</v>
      </c>
      <c r="G7" s="258">
        <v>33</v>
      </c>
      <c r="H7" s="258"/>
      <c r="I7" s="87">
        <v>39</v>
      </c>
      <c r="J7" s="112">
        <v>42</v>
      </c>
      <c r="K7" s="250">
        <v>46</v>
      </c>
      <c r="L7" s="250"/>
      <c r="M7" s="112">
        <v>35</v>
      </c>
      <c r="N7" s="112">
        <v>30</v>
      </c>
      <c r="O7" s="258">
        <v>13</v>
      </c>
      <c r="P7" s="258"/>
      <c r="Q7" s="112">
        <v>22</v>
      </c>
      <c r="R7" s="109"/>
    </row>
    <row r="8" spans="1:18" ht="21.75" customHeight="1">
      <c r="A8" s="271" t="s">
        <v>47</v>
      </c>
      <c r="B8" s="271"/>
      <c r="C8" s="271"/>
      <c r="D8" s="272"/>
      <c r="E8" s="87">
        <v>156</v>
      </c>
      <c r="F8" s="87">
        <v>173</v>
      </c>
      <c r="G8" s="258">
        <v>204</v>
      </c>
      <c r="H8" s="258"/>
      <c r="I8" s="87">
        <v>249</v>
      </c>
      <c r="J8" s="112">
        <v>276</v>
      </c>
      <c r="K8" s="250">
        <v>319</v>
      </c>
      <c r="L8" s="250"/>
      <c r="M8" s="112">
        <v>255</v>
      </c>
      <c r="N8" s="112">
        <v>278</v>
      </c>
      <c r="O8" s="258">
        <v>273</v>
      </c>
      <c r="P8" s="258"/>
      <c r="Q8" s="112">
        <v>276</v>
      </c>
      <c r="R8" s="109"/>
    </row>
    <row r="9" spans="1:18" ht="21.75" customHeight="1">
      <c r="A9" s="271" t="s">
        <v>48</v>
      </c>
      <c r="B9" s="271"/>
      <c r="C9" s="271"/>
      <c r="D9" s="272"/>
      <c r="E9" s="87">
        <v>433</v>
      </c>
      <c r="F9" s="87">
        <v>484</v>
      </c>
      <c r="G9" s="258">
        <v>306</v>
      </c>
      <c r="H9" s="258"/>
      <c r="I9" s="87">
        <v>443</v>
      </c>
      <c r="J9" s="112">
        <v>403</v>
      </c>
      <c r="K9" s="250">
        <v>124</v>
      </c>
      <c r="L9" s="250"/>
      <c r="M9" s="112">
        <v>128</v>
      </c>
      <c r="N9" s="112">
        <v>102</v>
      </c>
      <c r="O9" s="258">
        <v>160</v>
      </c>
      <c r="P9" s="258"/>
      <c r="Q9" s="87">
        <v>100</v>
      </c>
      <c r="R9" s="112"/>
    </row>
    <row r="10" spans="1:18" ht="21.75" customHeight="1">
      <c r="A10" s="271" t="s">
        <v>49</v>
      </c>
      <c r="B10" s="271"/>
      <c r="C10" s="271"/>
      <c r="D10" s="272"/>
      <c r="E10" s="87">
        <v>66</v>
      </c>
      <c r="F10" s="87">
        <v>76</v>
      </c>
      <c r="G10" s="258">
        <v>178</v>
      </c>
      <c r="H10" s="258"/>
      <c r="I10" s="87">
        <v>187</v>
      </c>
      <c r="J10" s="112">
        <v>244</v>
      </c>
      <c r="K10" s="250">
        <v>182</v>
      </c>
      <c r="L10" s="250"/>
      <c r="M10" s="112">
        <v>151</v>
      </c>
      <c r="N10" s="112">
        <v>395</v>
      </c>
      <c r="O10" s="258">
        <v>339</v>
      </c>
      <c r="P10" s="258"/>
      <c r="Q10" s="112">
        <v>349</v>
      </c>
      <c r="R10" s="109"/>
    </row>
    <row r="11" spans="1:18" ht="21.75" customHeight="1">
      <c r="A11" s="271" t="s">
        <v>50</v>
      </c>
      <c r="B11" s="271"/>
      <c r="C11" s="271"/>
      <c r="D11" s="272"/>
      <c r="E11" s="85" t="s">
        <v>29</v>
      </c>
      <c r="F11" s="87" t="s">
        <v>29</v>
      </c>
      <c r="G11" s="258" t="s">
        <v>29</v>
      </c>
      <c r="H11" s="258"/>
      <c r="I11" s="87" t="s">
        <v>29</v>
      </c>
      <c r="J11" s="112">
        <v>49</v>
      </c>
      <c r="K11" s="250">
        <v>8</v>
      </c>
      <c r="L11" s="250"/>
      <c r="M11" s="112">
        <v>4</v>
      </c>
      <c r="N11" s="112">
        <v>26</v>
      </c>
      <c r="O11" s="258">
        <v>16</v>
      </c>
      <c r="P11" s="258"/>
      <c r="Q11" s="87">
        <v>13</v>
      </c>
      <c r="R11" s="112"/>
    </row>
    <row r="12" spans="1:18" ht="21.75" customHeight="1">
      <c r="A12" s="271" t="s">
        <v>51</v>
      </c>
      <c r="B12" s="271"/>
      <c r="C12" s="271"/>
      <c r="D12" s="272"/>
      <c r="E12" s="85" t="s">
        <v>29</v>
      </c>
      <c r="F12" s="87" t="s">
        <v>29</v>
      </c>
      <c r="G12" s="258" t="s">
        <v>29</v>
      </c>
      <c r="H12" s="258"/>
      <c r="I12" s="87" t="s">
        <v>29</v>
      </c>
      <c r="J12" s="112">
        <v>115</v>
      </c>
      <c r="K12" s="250">
        <v>164</v>
      </c>
      <c r="L12" s="250"/>
      <c r="M12" s="112">
        <v>118</v>
      </c>
      <c r="N12" s="112">
        <v>164</v>
      </c>
      <c r="O12" s="258">
        <v>149</v>
      </c>
      <c r="P12" s="258"/>
      <c r="Q12" s="112">
        <v>235</v>
      </c>
      <c r="R12" s="109"/>
    </row>
    <row r="13" spans="1:18" ht="21.75" customHeight="1">
      <c r="A13" s="271" t="s">
        <v>52</v>
      </c>
      <c r="B13" s="271"/>
      <c r="C13" s="271"/>
      <c r="D13" s="272"/>
      <c r="E13" s="87">
        <v>29</v>
      </c>
      <c r="F13" s="87">
        <v>21</v>
      </c>
      <c r="G13" s="258">
        <v>32</v>
      </c>
      <c r="H13" s="258"/>
      <c r="I13" s="87">
        <v>36</v>
      </c>
      <c r="J13" s="112">
        <v>24</v>
      </c>
      <c r="K13" s="250">
        <v>60</v>
      </c>
      <c r="L13" s="250"/>
      <c r="M13" s="112">
        <v>48</v>
      </c>
      <c r="N13" s="112">
        <v>66</v>
      </c>
      <c r="O13" s="258">
        <v>38</v>
      </c>
      <c r="P13" s="258"/>
      <c r="Q13" s="87">
        <v>40</v>
      </c>
      <c r="R13" s="109"/>
    </row>
    <row r="14" spans="1:18" ht="21.75" customHeight="1">
      <c r="A14" s="271" t="s">
        <v>53</v>
      </c>
      <c r="B14" s="271"/>
      <c r="C14" s="271"/>
      <c r="D14" s="272"/>
      <c r="E14" s="85" t="s">
        <v>29</v>
      </c>
      <c r="F14" s="87" t="s">
        <v>29</v>
      </c>
      <c r="G14" s="258">
        <v>50</v>
      </c>
      <c r="H14" s="258"/>
      <c r="I14" s="87">
        <v>61</v>
      </c>
      <c r="J14" s="112">
        <v>32</v>
      </c>
      <c r="K14" s="250">
        <v>57</v>
      </c>
      <c r="L14" s="250"/>
      <c r="M14" s="112">
        <v>35</v>
      </c>
      <c r="N14" s="112">
        <v>51</v>
      </c>
      <c r="O14" s="258">
        <v>36</v>
      </c>
      <c r="P14" s="258"/>
      <c r="Q14" s="87">
        <v>37</v>
      </c>
      <c r="R14" s="109"/>
    </row>
    <row r="15" spans="1:18" ht="21.75" customHeight="1">
      <c r="A15" s="271" t="s">
        <v>54</v>
      </c>
      <c r="B15" s="271"/>
      <c r="C15" s="271"/>
      <c r="D15" s="272"/>
      <c r="E15" s="85" t="s">
        <v>29</v>
      </c>
      <c r="F15" s="87" t="s">
        <v>29</v>
      </c>
      <c r="G15" s="258">
        <v>445</v>
      </c>
      <c r="H15" s="258"/>
      <c r="I15" s="87">
        <v>824</v>
      </c>
      <c r="J15" s="112">
        <v>1048</v>
      </c>
      <c r="K15" s="250">
        <v>1166</v>
      </c>
      <c r="L15" s="250"/>
      <c r="M15" s="112">
        <v>853</v>
      </c>
      <c r="N15" s="112">
        <v>651</v>
      </c>
      <c r="O15" s="258">
        <v>739</v>
      </c>
      <c r="P15" s="258"/>
      <c r="Q15" s="87">
        <v>738</v>
      </c>
      <c r="R15" s="109"/>
    </row>
    <row r="16" spans="1:18" ht="21.75" customHeight="1">
      <c r="A16" s="271" t="s">
        <v>55</v>
      </c>
      <c r="B16" s="271"/>
      <c r="C16" s="271"/>
      <c r="D16" s="272"/>
      <c r="E16" s="85" t="s">
        <v>29</v>
      </c>
      <c r="F16" s="87" t="s">
        <v>29</v>
      </c>
      <c r="G16" s="258" t="s">
        <v>29</v>
      </c>
      <c r="H16" s="258"/>
      <c r="I16" s="87" t="s">
        <v>29</v>
      </c>
      <c r="J16" s="112">
        <v>78</v>
      </c>
      <c r="K16" s="250">
        <v>49</v>
      </c>
      <c r="L16" s="250"/>
      <c r="M16" s="112">
        <v>50</v>
      </c>
      <c r="N16" s="112">
        <v>34</v>
      </c>
      <c r="O16" s="258">
        <v>33</v>
      </c>
      <c r="P16" s="258"/>
      <c r="Q16" s="87">
        <v>35</v>
      </c>
      <c r="R16" s="109"/>
    </row>
    <row r="17" spans="1:18" ht="21.75" customHeight="1">
      <c r="A17" s="279" t="s">
        <v>56</v>
      </c>
      <c r="B17" s="279"/>
      <c r="C17" s="279"/>
      <c r="D17" s="280"/>
      <c r="E17" s="86" t="s">
        <v>29</v>
      </c>
      <c r="F17" s="83" t="s">
        <v>29</v>
      </c>
      <c r="G17" s="260" t="s">
        <v>29</v>
      </c>
      <c r="H17" s="260"/>
      <c r="I17" s="83">
        <v>19</v>
      </c>
      <c r="J17" s="113">
        <v>11</v>
      </c>
      <c r="K17" s="251">
        <v>7</v>
      </c>
      <c r="L17" s="251"/>
      <c r="M17" s="113">
        <v>13</v>
      </c>
      <c r="N17" s="113">
        <v>13</v>
      </c>
      <c r="O17" s="260">
        <v>33</v>
      </c>
      <c r="P17" s="260"/>
      <c r="Q17" s="83">
        <v>19</v>
      </c>
      <c r="R17" s="109"/>
    </row>
    <row r="18" spans="1:17" ht="15" customHeight="1">
      <c r="A18" s="64" t="s">
        <v>96</v>
      </c>
      <c r="C18" s="167"/>
      <c r="F18" s="167"/>
      <c r="G18" s="167"/>
      <c r="H18" s="167"/>
      <c r="I18" s="167"/>
      <c r="J18" s="167"/>
      <c r="K18" s="167"/>
      <c r="L18" s="167"/>
      <c r="M18" s="167"/>
      <c r="N18" s="167"/>
      <c r="O18" s="84"/>
      <c r="P18" s="84"/>
      <c r="Q18" s="84" t="s">
        <v>134</v>
      </c>
    </row>
    <row r="19" spans="3:17" ht="24.75" customHeight="1">
      <c r="C19" s="167"/>
      <c r="F19" s="167"/>
      <c r="G19" s="167"/>
      <c r="H19" s="167"/>
      <c r="I19" s="167"/>
      <c r="J19" s="167"/>
      <c r="K19" s="167"/>
      <c r="L19" s="167"/>
      <c r="M19" s="167"/>
      <c r="N19" s="167"/>
      <c r="O19" s="84"/>
      <c r="P19" s="84"/>
      <c r="Q19" s="84"/>
    </row>
    <row r="20" ht="24.75" customHeight="1"/>
    <row r="21" spans="1:17" ht="24" customHeight="1">
      <c r="A21" s="247" t="s">
        <v>135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  <c r="N21" s="247"/>
      <c r="O21" s="247"/>
      <c r="P21" s="247"/>
      <c r="Q21" s="247"/>
    </row>
    <row r="22" ht="9" customHeight="1"/>
    <row r="23" spans="1:4" ht="16.5" customHeight="1">
      <c r="A23" s="240" t="s">
        <v>44</v>
      </c>
      <c r="B23" s="240"/>
      <c r="C23" s="240"/>
      <c r="D23" s="166"/>
    </row>
    <row r="24" spans="1:17" ht="22.5" customHeight="1">
      <c r="A24" s="241" t="s">
        <v>136</v>
      </c>
      <c r="B24" s="242"/>
      <c r="C24" s="52" t="s">
        <v>57</v>
      </c>
      <c r="D24" s="239" t="s">
        <v>58</v>
      </c>
      <c r="E24" s="239"/>
      <c r="F24" s="246" t="s">
        <v>59</v>
      </c>
      <c r="G24" s="256"/>
      <c r="H24" s="245" t="s">
        <v>100</v>
      </c>
      <c r="I24" s="245"/>
      <c r="J24" s="239" t="s">
        <v>60</v>
      </c>
      <c r="K24" s="239"/>
      <c r="L24" s="239" t="s">
        <v>61</v>
      </c>
      <c r="M24" s="239"/>
      <c r="N24" s="239" t="s">
        <v>62</v>
      </c>
      <c r="O24" s="239"/>
      <c r="P24" s="245" t="s">
        <v>102</v>
      </c>
      <c r="Q24" s="246"/>
    </row>
    <row r="25" spans="1:17" ht="22.5" customHeight="1">
      <c r="A25" s="243"/>
      <c r="B25" s="244"/>
      <c r="C25" s="53" t="s">
        <v>63</v>
      </c>
      <c r="D25" s="248" t="s">
        <v>64</v>
      </c>
      <c r="E25" s="248"/>
      <c r="F25" s="257" t="s">
        <v>65</v>
      </c>
      <c r="G25" s="257"/>
      <c r="H25" s="253" t="s">
        <v>101</v>
      </c>
      <c r="I25" s="253"/>
      <c r="J25" s="248" t="s">
        <v>66</v>
      </c>
      <c r="K25" s="248"/>
      <c r="L25" s="248" t="s">
        <v>63</v>
      </c>
      <c r="M25" s="248"/>
      <c r="N25" s="248" t="s">
        <v>67</v>
      </c>
      <c r="O25" s="248"/>
      <c r="P25" s="253" t="s">
        <v>103</v>
      </c>
      <c r="Q25" s="255"/>
    </row>
    <row r="26" spans="1:17" s="171" customFormat="1" ht="21.75" customHeight="1">
      <c r="A26" s="168" t="s">
        <v>41</v>
      </c>
      <c r="B26" s="169">
        <v>50</v>
      </c>
      <c r="C26" s="170">
        <v>31087</v>
      </c>
      <c r="D26" s="249" t="s">
        <v>29</v>
      </c>
      <c r="E26" s="249"/>
      <c r="F26" s="249">
        <v>2770</v>
      </c>
      <c r="G26" s="249"/>
      <c r="H26" s="249">
        <v>21866</v>
      </c>
      <c r="I26" s="249"/>
      <c r="J26" s="249">
        <v>25940</v>
      </c>
      <c r="K26" s="249"/>
      <c r="L26" s="249">
        <v>1977</v>
      </c>
      <c r="M26" s="249"/>
      <c r="N26" s="249">
        <v>3761</v>
      </c>
      <c r="O26" s="249"/>
      <c r="P26" s="249">
        <v>361</v>
      </c>
      <c r="Q26" s="249"/>
    </row>
    <row r="27" spans="1:17" s="171" customFormat="1" ht="21.75" customHeight="1">
      <c r="A27" s="168"/>
      <c r="B27" s="169">
        <v>55</v>
      </c>
      <c r="C27" s="170">
        <v>45995</v>
      </c>
      <c r="D27" s="238">
        <v>5157</v>
      </c>
      <c r="E27" s="238"/>
      <c r="F27" s="238">
        <v>3784</v>
      </c>
      <c r="G27" s="238"/>
      <c r="H27" s="238">
        <v>15570</v>
      </c>
      <c r="I27" s="238"/>
      <c r="J27" s="238">
        <v>44748</v>
      </c>
      <c r="K27" s="238"/>
      <c r="L27" s="238">
        <v>2494</v>
      </c>
      <c r="M27" s="238"/>
      <c r="N27" s="238">
        <v>6697</v>
      </c>
      <c r="O27" s="238"/>
      <c r="P27" s="238">
        <v>475</v>
      </c>
      <c r="Q27" s="238"/>
    </row>
    <row r="28" spans="1:17" s="171" customFormat="1" ht="21.75" customHeight="1">
      <c r="A28" s="168"/>
      <c r="B28" s="169">
        <v>60</v>
      </c>
      <c r="C28" s="170">
        <v>40507</v>
      </c>
      <c r="D28" s="238">
        <v>4090</v>
      </c>
      <c r="E28" s="238"/>
      <c r="F28" s="238">
        <v>2420</v>
      </c>
      <c r="G28" s="238"/>
      <c r="H28" s="238">
        <v>16012</v>
      </c>
      <c r="I28" s="238"/>
      <c r="J28" s="238">
        <v>45995</v>
      </c>
      <c r="K28" s="238"/>
      <c r="L28" s="238">
        <v>3567</v>
      </c>
      <c r="M28" s="238"/>
      <c r="N28" s="238">
        <v>14692</v>
      </c>
      <c r="O28" s="238"/>
      <c r="P28" s="238">
        <v>413</v>
      </c>
      <c r="Q28" s="238"/>
    </row>
    <row r="29" spans="1:17" s="171" customFormat="1" ht="21.75" customHeight="1">
      <c r="A29" s="168" t="s">
        <v>42</v>
      </c>
      <c r="B29" s="169">
        <v>2</v>
      </c>
      <c r="C29" s="170">
        <v>56067</v>
      </c>
      <c r="D29" s="238">
        <v>5781</v>
      </c>
      <c r="E29" s="238"/>
      <c r="F29" s="238">
        <v>2018</v>
      </c>
      <c r="G29" s="238"/>
      <c r="H29" s="238">
        <v>18364</v>
      </c>
      <c r="I29" s="238"/>
      <c r="J29" s="238">
        <v>62697</v>
      </c>
      <c r="K29" s="238"/>
      <c r="L29" s="238">
        <v>4763</v>
      </c>
      <c r="M29" s="238"/>
      <c r="N29" s="238">
        <v>22295</v>
      </c>
      <c r="O29" s="238"/>
      <c r="P29" s="238">
        <v>527</v>
      </c>
      <c r="Q29" s="238"/>
    </row>
    <row r="30" spans="1:17" s="171" customFormat="1" ht="21.75" customHeight="1">
      <c r="A30" s="168"/>
      <c r="B30" s="169">
        <v>7</v>
      </c>
      <c r="C30" s="170">
        <v>60783</v>
      </c>
      <c r="D30" s="238">
        <v>6606</v>
      </c>
      <c r="E30" s="238"/>
      <c r="F30" s="238">
        <v>1210</v>
      </c>
      <c r="G30" s="238"/>
      <c r="H30" s="238">
        <v>19931</v>
      </c>
      <c r="I30" s="238"/>
      <c r="J30" s="238">
        <v>72032</v>
      </c>
      <c r="K30" s="238"/>
      <c r="L30" s="238">
        <v>4863</v>
      </c>
      <c r="M30" s="238"/>
      <c r="N30" s="238">
        <v>24449</v>
      </c>
      <c r="O30" s="238"/>
      <c r="P30" s="238">
        <v>598</v>
      </c>
      <c r="Q30" s="238"/>
    </row>
    <row r="31" spans="1:17" s="174" customFormat="1" ht="21.75" customHeight="1">
      <c r="A31" s="172"/>
      <c r="B31" s="173">
        <v>12</v>
      </c>
      <c r="C31" s="170">
        <v>55971</v>
      </c>
      <c r="D31" s="252">
        <v>6228</v>
      </c>
      <c r="E31" s="252"/>
      <c r="F31" s="252">
        <v>527</v>
      </c>
      <c r="G31" s="252"/>
      <c r="H31" s="252">
        <v>22346</v>
      </c>
      <c r="I31" s="252"/>
      <c r="J31" s="252">
        <v>77211</v>
      </c>
      <c r="K31" s="252"/>
      <c r="L31" s="252">
        <v>4788</v>
      </c>
      <c r="M31" s="252"/>
      <c r="N31" s="252">
        <v>14241</v>
      </c>
      <c r="O31" s="252"/>
      <c r="P31" s="252">
        <v>673</v>
      </c>
      <c r="Q31" s="252"/>
    </row>
    <row r="32" spans="1:17" s="174" customFormat="1" ht="21.75" customHeight="1">
      <c r="A32" s="172"/>
      <c r="B32" s="173">
        <v>17</v>
      </c>
      <c r="C32" s="170">
        <v>50831</v>
      </c>
      <c r="D32" s="252">
        <v>6403</v>
      </c>
      <c r="E32" s="252"/>
      <c r="F32" s="252">
        <v>703</v>
      </c>
      <c r="G32" s="252"/>
      <c r="H32" s="252">
        <v>23669</v>
      </c>
      <c r="I32" s="252"/>
      <c r="J32" s="252">
        <v>69183</v>
      </c>
      <c r="K32" s="252"/>
      <c r="L32" s="252">
        <v>4692</v>
      </c>
      <c r="M32" s="252"/>
      <c r="N32" s="252">
        <v>14818</v>
      </c>
      <c r="O32" s="252"/>
      <c r="P32" s="252">
        <v>701</v>
      </c>
      <c r="Q32" s="252"/>
    </row>
    <row r="33" spans="1:17" s="174" customFormat="1" ht="21.75" customHeight="1">
      <c r="A33" s="172"/>
      <c r="B33" s="173">
        <v>18</v>
      </c>
      <c r="C33" s="170">
        <v>59666</v>
      </c>
      <c r="D33" s="252">
        <v>11870</v>
      </c>
      <c r="E33" s="252"/>
      <c r="F33" s="252">
        <v>1096</v>
      </c>
      <c r="G33" s="252"/>
      <c r="H33" s="252">
        <v>31189</v>
      </c>
      <c r="I33" s="252"/>
      <c r="J33" s="252">
        <v>86177</v>
      </c>
      <c r="K33" s="252"/>
      <c r="L33" s="252">
        <v>5608</v>
      </c>
      <c r="M33" s="252"/>
      <c r="N33" s="252">
        <v>18617</v>
      </c>
      <c r="O33" s="252"/>
      <c r="P33" s="252">
        <v>1030</v>
      </c>
      <c r="Q33" s="252"/>
    </row>
    <row r="34" spans="1:17" s="174" customFormat="1" ht="21.75" customHeight="1">
      <c r="A34" s="172"/>
      <c r="B34" s="173">
        <v>19</v>
      </c>
      <c r="C34" s="170">
        <v>58263</v>
      </c>
      <c r="D34" s="252">
        <v>9707</v>
      </c>
      <c r="E34" s="252"/>
      <c r="F34" s="252">
        <v>1054</v>
      </c>
      <c r="G34" s="252"/>
      <c r="H34" s="252">
        <v>34525</v>
      </c>
      <c r="I34" s="252"/>
      <c r="J34" s="252">
        <v>82636</v>
      </c>
      <c r="K34" s="252"/>
      <c r="L34" s="252">
        <v>5591</v>
      </c>
      <c r="M34" s="252"/>
      <c r="N34" s="252">
        <v>18598</v>
      </c>
      <c r="O34" s="252"/>
      <c r="P34" s="252">
        <v>1023</v>
      </c>
      <c r="Q34" s="252"/>
    </row>
    <row r="35" spans="1:17" s="174" customFormat="1" ht="21.75" customHeight="1">
      <c r="A35" s="172"/>
      <c r="B35" s="173">
        <v>20</v>
      </c>
      <c r="C35" s="170">
        <v>53967</v>
      </c>
      <c r="D35" s="252">
        <v>8350</v>
      </c>
      <c r="E35" s="252"/>
      <c r="F35" s="252">
        <v>994</v>
      </c>
      <c r="G35" s="252"/>
      <c r="H35" s="252">
        <v>32412</v>
      </c>
      <c r="I35" s="252"/>
      <c r="J35" s="252">
        <v>76339</v>
      </c>
      <c r="K35" s="252"/>
      <c r="L35" s="252">
        <v>5433</v>
      </c>
      <c r="M35" s="252"/>
      <c r="N35" s="252">
        <v>20239</v>
      </c>
      <c r="O35" s="252"/>
      <c r="P35" s="252">
        <v>1009</v>
      </c>
      <c r="Q35" s="252"/>
    </row>
    <row r="36" spans="1:17" s="174" customFormat="1" ht="21.75" customHeight="1">
      <c r="A36" s="114"/>
      <c r="B36" s="175">
        <v>21</v>
      </c>
      <c r="C36" s="176">
        <v>51356</v>
      </c>
      <c r="D36" s="254">
        <v>7910</v>
      </c>
      <c r="E36" s="254"/>
      <c r="F36" s="254">
        <v>1032</v>
      </c>
      <c r="G36" s="254"/>
      <c r="H36" s="254">
        <v>30588</v>
      </c>
      <c r="I36" s="254"/>
      <c r="J36" s="254">
        <v>73548</v>
      </c>
      <c r="K36" s="254"/>
      <c r="L36" s="254">
        <v>5379</v>
      </c>
      <c r="M36" s="254"/>
      <c r="N36" s="254">
        <v>19408</v>
      </c>
      <c r="O36" s="254"/>
      <c r="P36" s="254">
        <v>1014</v>
      </c>
      <c r="Q36" s="254"/>
    </row>
    <row r="37" spans="1:17" ht="15" customHeight="1">
      <c r="A37" s="64" t="s">
        <v>96</v>
      </c>
      <c r="O37" s="84"/>
      <c r="P37" s="84"/>
      <c r="Q37" s="84" t="s">
        <v>97</v>
      </c>
    </row>
  </sheetData>
  <sheetProtection/>
  <mergeCells count="155">
    <mergeCell ref="O4:P5"/>
    <mergeCell ref="L34:M34"/>
    <mergeCell ref="N34:O34"/>
    <mergeCell ref="P34:Q34"/>
    <mergeCell ref="P33:Q33"/>
    <mergeCell ref="O17:P17"/>
    <mergeCell ref="O12:P12"/>
    <mergeCell ref="O16:P16"/>
    <mergeCell ref="O9:P9"/>
    <mergeCell ref="O10:P10"/>
    <mergeCell ref="O11:P11"/>
    <mergeCell ref="F34:G34"/>
    <mergeCell ref="H34:I34"/>
    <mergeCell ref="J34:K34"/>
    <mergeCell ref="D33:E33"/>
    <mergeCell ref="F33:G33"/>
    <mergeCell ref="H33:I33"/>
    <mergeCell ref="J33:K33"/>
    <mergeCell ref="A17:D17"/>
    <mergeCell ref="O14:P14"/>
    <mergeCell ref="Q4:Q5"/>
    <mergeCell ref="K16:L16"/>
    <mergeCell ref="K15:L15"/>
    <mergeCell ref="K14:L14"/>
    <mergeCell ref="K13:L13"/>
    <mergeCell ref="A16:D16"/>
    <mergeCell ref="A4:D5"/>
    <mergeCell ref="E4:E5"/>
    <mergeCell ref="A12:D12"/>
    <mergeCell ref="A13:D13"/>
    <mergeCell ref="A9:D9"/>
    <mergeCell ref="A10:D10"/>
    <mergeCell ref="N4:N5"/>
    <mergeCell ref="A14:D14"/>
    <mergeCell ref="A15:D15"/>
    <mergeCell ref="A11:D11"/>
    <mergeCell ref="K7:L7"/>
    <mergeCell ref="K8:L8"/>
    <mergeCell ref="K4:L5"/>
    <mergeCell ref="K6:L6"/>
    <mergeCell ref="G4:H5"/>
    <mergeCell ref="G7:H7"/>
    <mergeCell ref="A1:Q1"/>
    <mergeCell ref="A6:D6"/>
    <mergeCell ref="A7:D7"/>
    <mergeCell ref="A8:D8"/>
    <mergeCell ref="O8:P8"/>
    <mergeCell ref="A3:C3"/>
    <mergeCell ref="F4:F5"/>
    <mergeCell ref="I4:I5"/>
    <mergeCell ref="M4:M5"/>
    <mergeCell ref="J4:J5"/>
    <mergeCell ref="O15:P15"/>
    <mergeCell ref="O6:P6"/>
    <mergeCell ref="O7:P7"/>
    <mergeCell ref="G9:H9"/>
    <mergeCell ref="G8:H8"/>
    <mergeCell ref="K9:L9"/>
    <mergeCell ref="K10:L10"/>
    <mergeCell ref="O13:P13"/>
    <mergeCell ref="G6:H6"/>
    <mergeCell ref="L33:M33"/>
    <mergeCell ref="N33:O33"/>
    <mergeCell ref="G17:H17"/>
    <mergeCell ref="G10:H10"/>
    <mergeCell ref="G11:H11"/>
    <mergeCell ref="G12:H12"/>
    <mergeCell ref="G13:H13"/>
    <mergeCell ref="G14:H14"/>
    <mergeCell ref="G15:H15"/>
    <mergeCell ref="N36:O36"/>
    <mergeCell ref="P36:Q36"/>
    <mergeCell ref="P31:Q31"/>
    <mergeCell ref="L31:M31"/>
    <mergeCell ref="P32:Q32"/>
    <mergeCell ref="N31:O31"/>
    <mergeCell ref="L35:M35"/>
    <mergeCell ref="N35:O35"/>
    <mergeCell ref="P35:Q35"/>
    <mergeCell ref="D32:E32"/>
    <mergeCell ref="H32:I32"/>
    <mergeCell ref="G16:H16"/>
    <mergeCell ref="H31:I31"/>
    <mergeCell ref="D34:E34"/>
    <mergeCell ref="L36:M36"/>
    <mergeCell ref="D35:E35"/>
    <mergeCell ref="F35:G35"/>
    <mergeCell ref="H35:I35"/>
    <mergeCell ref="J35:K35"/>
    <mergeCell ref="L29:M29"/>
    <mergeCell ref="N27:O27"/>
    <mergeCell ref="N32:O32"/>
    <mergeCell ref="P29:Q29"/>
    <mergeCell ref="P28:Q28"/>
    <mergeCell ref="D36:E36"/>
    <mergeCell ref="F36:G36"/>
    <mergeCell ref="H36:I36"/>
    <mergeCell ref="F31:G31"/>
    <mergeCell ref="F32:G32"/>
    <mergeCell ref="D31:E31"/>
    <mergeCell ref="H30:I30"/>
    <mergeCell ref="F30:G30"/>
    <mergeCell ref="F28:G28"/>
    <mergeCell ref="F29:G29"/>
    <mergeCell ref="H28:I28"/>
    <mergeCell ref="D30:E30"/>
    <mergeCell ref="P27:Q27"/>
    <mergeCell ref="N30:O30"/>
    <mergeCell ref="N29:O29"/>
    <mergeCell ref="N28:O28"/>
    <mergeCell ref="P30:Q30"/>
    <mergeCell ref="P26:Q26"/>
    <mergeCell ref="N26:O26"/>
    <mergeCell ref="N25:O25"/>
    <mergeCell ref="P25:Q25"/>
    <mergeCell ref="D24:E24"/>
    <mergeCell ref="F24:G24"/>
    <mergeCell ref="D25:E25"/>
    <mergeCell ref="F25:G25"/>
    <mergeCell ref="F26:G26"/>
    <mergeCell ref="D26:E26"/>
    <mergeCell ref="H25:I25"/>
    <mergeCell ref="J36:K36"/>
    <mergeCell ref="J25:K25"/>
    <mergeCell ref="J26:K26"/>
    <mergeCell ref="J27:K27"/>
    <mergeCell ref="J31:K31"/>
    <mergeCell ref="J32:K32"/>
    <mergeCell ref="J30:K30"/>
    <mergeCell ref="J29:K29"/>
    <mergeCell ref="D27:E27"/>
    <mergeCell ref="F27:G27"/>
    <mergeCell ref="H27:I27"/>
    <mergeCell ref="D28:E28"/>
    <mergeCell ref="D29:E29"/>
    <mergeCell ref="H26:I26"/>
    <mergeCell ref="H29:I29"/>
    <mergeCell ref="K11:L11"/>
    <mergeCell ref="K17:L17"/>
    <mergeCell ref="K12:L12"/>
    <mergeCell ref="L32:M32"/>
    <mergeCell ref="L26:M26"/>
    <mergeCell ref="J28:K28"/>
    <mergeCell ref="L27:M27"/>
    <mergeCell ref="L30:M30"/>
    <mergeCell ref="L28:M28"/>
    <mergeCell ref="L24:M24"/>
    <mergeCell ref="A23:C23"/>
    <mergeCell ref="A24:B25"/>
    <mergeCell ref="P24:Q24"/>
    <mergeCell ref="A21:Q21"/>
    <mergeCell ref="N24:O24"/>
    <mergeCell ref="J24:K24"/>
    <mergeCell ref="H24:I24"/>
    <mergeCell ref="L25:M25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&amp;C&amp;12-70-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2011-09-16T06:08:58Z</cp:lastPrinted>
  <dcterms:created xsi:type="dcterms:W3CDTF">2002-03-04T06:31:23Z</dcterms:created>
  <dcterms:modified xsi:type="dcterms:W3CDTF">2011-09-16T06:09:00Z</dcterms:modified>
  <cp:category/>
  <cp:version/>
  <cp:contentType/>
  <cp:contentStatus/>
</cp:coreProperties>
</file>