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 ６  市民生活" sheetId="1" r:id="rId1"/>
    <sheet name="P66" sheetId="2" r:id="rId2"/>
    <sheet name="P67" sheetId="3" r:id="rId3"/>
    <sheet name="P68" sheetId="4" r:id="rId4"/>
    <sheet name="P69" sheetId="5" r:id="rId5"/>
    <sheet name="P70" sheetId="6" r:id="rId6"/>
  </sheets>
  <definedNames>
    <definedName name="_xlnm.Print_Area" localSheetId="1">'P66'!$A$1:$H$43</definedName>
  </definedNames>
  <calcPr fullCalcOnLoad="1"/>
</workbook>
</file>

<file path=xl/sharedStrings.xml><?xml version="1.0" encoding="utf-8"?>
<sst xmlns="http://schemas.openxmlformats.org/spreadsheetml/2006/main" count="260" uniqueCount="138">
  <si>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</si>
  <si>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</si>
  <si>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</si>
  <si>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</si>
  <si>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</si>
  <si>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</si>
  <si>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↑データ入力</t>
  </si>
  <si>
    <t>需要量
（家庭用）</t>
  </si>
  <si>
    <t>需要量
（その他）</t>
  </si>
  <si>
    <t>供給戸数
（家庭用）</t>
  </si>
  <si>
    <t>供給戸数
（その他）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</si>
  <si>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</si>
  <si>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</si>
  <si>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</si>
  <si>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</si>
  <si>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</si>
  <si>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</si>
  <si>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</si>
  <si>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</si>
  <si>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</si>
  <si>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</si>
  <si>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</si>
  <si>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</si>
  <si>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</si>
  <si>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</si>
  <si>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</si>
  <si>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</si>
  <si>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</si>
  <si>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</si>
  <si>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</si>
  <si>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</si>
  <si>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</si>
  <si>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</si>
  <si>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</si>
  <si>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</si>
  <si>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</si>
  <si>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</si>
  <si>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</si>
  <si>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</si>
  <si>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</si>
  <si>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</si>
  <si>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</si>
  <si>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</si>
  <si>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</si>
  <si>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</si>
  <si>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</si>
  <si>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</si>
  <si>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</si>
  <si>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</si>
  <si>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</si>
  <si>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</si>
  <si>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</si>
  <si>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</si>
  <si>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</si>
  <si>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</si>
  <si>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</si>
  <si>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</si>
  <si>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</si>
  <si>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</si>
  <si>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</si>
  <si>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</si>
  <si>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</si>
  <si>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</si>
  <si>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</si>
  <si>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</si>
  <si>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</si>
  <si>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</si>
  <si>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</si>
  <si>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　　　　　　 区分年度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</si>
  <si>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</si>
  <si>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</si>
  <si>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</si>
  <si>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</si>
  <si>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</si>
  <si>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</si>
  <si>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</si>
  <si>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</si>
  <si>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</si>
  <si>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</si>
  <si>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</si>
  <si>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</si>
  <si>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</si>
  <si>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t>（ｋＷ）</t>
  </si>
  <si>
    <t>（ＭＷh）</t>
  </si>
  <si>
    <r>
      <t>需 要 量 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</si>
  <si>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 xml:space="preserve">         区分
年度</t>
  </si>
  <si>
    <t>もめごと・なやみごと・苦情相談
(人権・行政相談)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</si>
  <si>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</si>
  <si>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（注）　平成15年度より供給戸数はガスメータ取付件数である。</t>
  </si>
  <si>
    <t>　　　　　　　                年度
区分</t>
  </si>
  <si>
    <t xml:space="preserve">… </t>
  </si>
  <si>
    <t>各年度末現在の需要高であり，使用量は各年度の概算値である。なお，電力（　）内数値は低圧電力の再掲である。</t>
  </si>
  <si>
    <t>　50年度までは，成田営業所管内の30％を成田市分として算出した概数。51年度から統計業務機械化に伴い，口数・契約電力は</t>
  </si>
  <si>
    <t>平成13年度以降，電力の口数と契約電力は，特定規模需要（自由化部門）を除いた値であり，使用量は含んだ値である。</t>
  </si>
  <si>
    <t>昭和55</t>
  </si>
  <si>
    <t>給水区域
内 人 口</t>
  </si>
  <si>
    <t>普 及 率
（％）</t>
  </si>
  <si>
    <r>
      <t>県営水道</t>
    </r>
    <r>
      <rPr>
        <sz val="11"/>
        <rFont val="ＭＳ Ｐ明朝"/>
        <family val="1"/>
      </rPr>
      <t>（ニュータウン）</t>
    </r>
  </si>
  <si>
    <t>県</t>
  </si>
  <si>
    <t>営</t>
  </si>
  <si>
    <t>水</t>
  </si>
  <si>
    <t>道</t>
  </si>
  <si>
    <t>（</t>
  </si>
  <si>
    <t>空</t>
  </si>
  <si>
    <t>港</t>
  </si>
  <si>
    <t>）</t>
  </si>
  <si>
    <t>（注）　市営水道の給水区域内人口と給水人口は，昭和63年度までは</t>
  </si>
  <si>
    <t>　　　　昼間人口である。</t>
  </si>
  <si>
    <t>（注） 平成17年度は旧下総町，旧大栄町分を含む。</t>
  </si>
  <si>
    <t>資料　市民課</t>
  </si>
  <si>
    <t>店   舗   数</t>
  </si>
  <si>
    <t>給水区域
内 人 口</t>
  </si>
  <si>
    <t>普 及 率
（％）</t>
  </si>
  <si>
    <t>資料　業務課</t>
  </si>
  <si>
    <t>　　　　熱量：平成17年まで46ＭＪ、平成18年から45ＭＪとする。</t>
  </si>
  <si>
    <t>平成17年度以降は市町村単位のデータがないため，平成16年度の営業所管内に占める率により概算した。</t>
  </si>
  <si>
    <t>戸籍･除籍の</t>
  </si>
  <si>
    <t>謄本･抄本</t>
  </si>
  <si>
    <t>埋火葬許可証</t>
  </si>
  <si>
    <t>（死胎を含む）</t>
  </si>
  <si>
    <t>（注）　給水区域は，下総地区，大栄地区の一部区域。</t>
  </si>
  <si>
    <t>昭和29</t>
  </si>
  <si>
    <t>平成 2</t>
  </si>
  <si>
    <t>昭和45</t>
  </si>
  <si>
    <t>平成2</t>
  </si>
  <si>
    <t>１３  使用電力量の推移</t>
  </si>
  <si>
    <t>１４  都市ガス消費量の推移</t>
  </si>
  <si>
    <t>５０　電灯・電力の消費量</t>
  </si>
  <si>
    <t>５１　都市ガスの消費量</t>
  </si>
  <si>
    <t>５２　上水道の状況</t>
  </si>
  <si>
    <t>５３　簡易水道の状況</t>
  </si>
  <si>
    <t>５４　市内金融機関の状況</t>
  </si>
  <si>
    <t>５５　市民相談の状況</t>
  </si>
  <si>
    <r>
      <t>資料　</t>
    </r>
    <r>
      <rPr>
        <sz val="11"/>
        <rFont val="ＭＳ Ｐ明朝"/>
        <family val="1"/>
      </rPr>
      <t>市民協働課</t>
    </r>
  </si>
  <si>
    <t>５６　各種証明書の発行状況</t>
  </si>
  <si>
    <t xml:space="preserve"> ６  市民生活</t>
  </si>
  <si>
    <t>市民生活</t>
  </si>
  <si>
    <t>　　　　　区分
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</si>
</sst>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vertAlign val="superscript"/>
      <sz val="11"/>
      <name val="ＭＳ 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20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0" fillId="0" borderId="0" xfId="0" applyNumberFormat="1" applyAlignment="1">
      <alignment horizontal="right" wrapText="1"/>
    </xf>
    <xf numFmtId="177" fontId="0" fillId="0" borderId="0" xfId="0" applyNumberFormat="1" applyAlignment="1">
      <alignment/>
    </xf>
    <xf numFmtId="177" fontId="0" fillId="33" borderId="0" xfId="0" applyNumberFormat="1" applyFill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78" fontId="0" fillId="0" borderId="0" xfId="0" applyNumberFormat="1" applyBorder="1" applyAlignment="1">
      <alignment horizontal="right" vertical="center" wrapText="1"/>
    </xf>
    <xf numFmtId="176" fontId="0" fillId="33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5" fillId="0" borderId="0" xfId="90" applyFont="1" applyAlignment="1">
      <alignment horizontal="centerContinuous" vertical="center"/>
      <protection/>
    </xf>
    <xf numFmtId="0" fontId="0" fillId="0" borderId="0" xfId="90" applyFont="1">
      <alignment/>
      <protection/>
    </xf>
    <xf numFmtId="0" fontId="2" fillId="0" borderId="1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2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3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4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3" xfId="90" applyFont="1" applyBorder="1" applyAlignment="1">
      <alignment horizontal="center" vertical="center"/>
      <protection/>
    </xf>
    <xf numFmtId="0" fontId="0" fillId="0" borderId="0" xfId="90" applyFont="1" applyAlignment="1">
      <alignment horizontal="center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6" fontId="2" fillId="0" borderId="12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6" fontId="2" fillId="0" borderId="14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center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/>
      <protection/>
    </xf>
    <xf numFmtId="0" fontId="0" fillId="0" borderId="0" xfId="90" applyFont="1" applyAlignment="1">
      <alignment horizontal="right"/>
      <protection/>
    </xf>
    <xf numFmtId="0" fontId="10" fillId="0" borderId="15" xfId="90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7" xfId="90" applyNumberFormat="1" applyFont="1" applyBorder="1" applyAlignment="1">
      <alignment horizontal="right" vertical="center"/>
      <protection/>
    </xf>
    <xf numFmtId="0" fontId="10" fillId="0" borderId="18" xfId="90" applyFont="1" applyBorder="1" applyAlignment="1">
      <alignment horizontal="right" vertical="center"/>
      <protection/>
    </xf>
    <xf numFmtId="0" fontId="13" fillId="0" borderId="0" xfId="0" applyFont="1" applyAlignment="1">
      <alignment/>
    </xf>
    <xf numFmtId="0" fontId="2" fillId="0" borderId="19" xfId="90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 wrapText="1"/>
      <protection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/>
      <protection/>
    </xf>
    <xf numFmtId="0" fontId="0" fillId="0" borderId="20" xfId="90" applyFont="1" applyBorder="1" applyAlignment="1">
      <alignment horizontal="center" vertical="center" wrapText="1"/>
      <protection/>
    </xf>
    <xf numFmtId="0" fontId="0" fillId="0" borderId="14" xfId="90" applyFont="1" applyBorder="1" applyAlignment="1">
      <alignment horizontal="center" vertical="center" wrapText="1"/>
      <protection/>
    </xf>
    <xf numFmtId="0" fontId="0" fillId="0" borderId="19" xfId="90" applyFont="1" applyBorder="1" applyAlignment="1">
      <alignment horizontal="center" vertical="center"/>
      <protection/>
    </xf>
    <xf numFmtId="0" fontId="0" fillId="0" borderId="12" xfId="90" applyFont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4" fillId="0" borderId="14" xfId="90" applyNumberFormat="1" applyFont="1" applyBorder="1" applyAlignment="1">
      <alignment horizontal="right" vertical="top"/>
      <protection/>
    </xf>
    <xf numFmtId="177" fontId="14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8" xfId="90" applyFont="1" applyBorder="1" applyAlignment="1">
      <alignment vertical="top"/>
      <protection/>
    </xf>
    <xf numFmtId="176" fontId="6" fillId="0" borderId="18" xfId="90" applyNumberFormat="1" applyFont="1" applyBorder="1" applyAlignment="1">
      <alignment horizontal="right" vertical="top"/>
      <protection/>
    </xf>
    <xf numFmtId="177" fontId="14" fillId="0" borderId="11" xfId="90" applyNumberFormat="1" applyFont="1" applyBorder="1" applyAlignment="1">
      <alignment horizontal="right" vertical="top"/>
      <protection/>
    </xf>
    <xf numFmtId="177" fontId="14" fillId="0" borderId="18" xfId="90" applyNumberFormat="1" applyFont="1" applyBorder="1" applyAlignment="1">
      <alignment horizontal="right" vertical="top"/>
      <protection/>
    </xf>
    <xf numFmtId="177" fontId="6" fillId="0" borderId="18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4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15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6" fontId="2" fillId="0" borderId="15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right" wrapText="1"/>
    </xf>
    <xf numFmtId="0" fontId="9" fillId="0" borderId="0" xfId="90" applyFont="1" applyAlignment="1">
      <alignment vertical="center"/>
      <protection/>
    </xf>
    <xf numFmtId="0" fontId="0" fillId="0" borderId="0" xfId="90" applyFont="1" applyBorder="1" applyAlignment="1">
      <alignment horizontal="right" vertical="center"/>
      <protection/>
    </xf>
    <xf numFmtId="176" fontId="2" fillId="0" borderId="1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90" applyFont="1" applyAlignment="1">
      <alignment horizontal="left" vertical="center"/>
      <protection/>
    </xf>
    <xf numFmtId="176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78" fontId="0" fillId="0" borderId="17" xfId="90" applyNumberFormat="1" applyFont="1" applyBorder="1" applyAlignment="1">
      <alignment horizontal="right" vertical="center"/>
      <protection/>
    </xf>
    <xf numFmtId="179" fontId="10" fillId="0" borderId="17" xfId="90" applyNumberFormat="1" applyFont="1" applyBorder="1" applyAlignment="1">
      <alignment horizontal="right"/>
      <protection/>
    </xf>
    <xf numFmtId="176" fontId="17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6" fillId="0" borderId="18" xfId="90" applyFont="1" applyBorder="1" applyAlignment="1">
      <alignment horizontal="right" vertical="center" shrinkToFit="1"/>
      <protection/>
    </xf>
    <xf numFmtId="0" fontId="17" fillId="0" borderId="0" xfId="0" applyFont="1" applyAlignment="1">
      <alignment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distributed" textRotation="255"/>
    </xf>
    <xf numFmtId="0" fontId="0" fillId="0" borderId="0" xfId="0" applyFont="1" applyBorder="1" applyAlignment="1">
      <alignment horizontal="right" vertical="center"/>
    </xf>
    <xf numFmtId="0" fontId="0" fillId="0" borderId="17" xfId="0" applyFont="1" applyBorder="1" applyAlignment="1">
      <alignment vertical="distributed" textRotation="255"/>
    </xf>
    <xf numFmtId="0" fontId="0" fillId="0" borderId="17" xfId="0" applyFont="1" applyBorder="1" applyAlignment="1">
      <alignment horizontal="center" textRotation="255"/>
    </xf>
    <xf numFmtId="0" fontId="0" fillId="0" borderId="17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vertical="distributed" textRotation="255"/>
    </xf>
    <xf numFmtId="0" fontId="0" fillId="0" borderId="15" xfId="0" applyFont="1" applyBorder="1" applyAlignment="1">
      <alignment/>
    </xf>
    <xf numFmtId="0" fontId="19" fillId="0" borderId="0" xfId="0" applyFont="1" applyAlignment="1">
      <alignment horizontal="centerContinuous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right" vertical="center"/>
    </xf>
    <xf numFmtId="177" fontId="7" fillId="0" borderId="14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178" fontId="0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90" fontId="0" fillId="0" borderId="0" xfId="49" applyNumberFormat="1" applyFont="1" applyFill="1" applyBorder="1" applyAlignment="1">
      <alignment vertical="center"/>
    </xf>
    <xf numFmtId="0" fontId="20" fillId="0" borderId="0" xfId="90" applyFont="1">
      <alignment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90" fontId="0" fillId="0" borderId="0" xfId="49" applyNumberFormat="1" applyFont="1" applyFill="1" applyBorder="1" applyAlignment="1">
      <alignment vertical="center"/>
    </xf>
    <xf numFmtId="0" fontId="0" fillId="0" borderId="0" xfId="90" applyFont="1">
      <alignment/>
      <protection/>
    </xf>
    <xf numFmtId="178" fontId="0" fillId="0" borderId="23" xfId="90" applyNumberFormat="1" applyFont="1" applyBorder="1" applyAlignment="1">
      <alignment horizontal="right" vertical="center"/>
      <protection/>
    </xf>
    <xf numFmtId="176" fontId="2" fillId="0" borderId="18" xfId="90" applyNumberFormat="1" applyFont="1" applyBorder="1" applyAlignment="1">
      <alignment horizontal="right" vertical="center"/>
      <protection/>
    </xf>
    <xf numFmtId="176" fontId="0" fillId="0" borderId="18" xfId="90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0" fillId="0" borderId="14" xfId="0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201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9" fontId="10" fillId="0" borderId="23" xfId="90" applyNumberFormat="1" applyFont="1" applyBorder="1" applyAlignment="1">
      <alignment horizontal="right"/>
      <protection/>
    </xf>
    <xf numFmtId="178" fontId="0" fillId="0" borderId="11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201" fontId="0" fillId="0" borderId="18" xfId="0" applyNumberFormat="1" applyFont="1" applyBorder="1" applyAlignment="1">
      <alignment horizontal="right" vertical="center"/>
    </xf>
    <xf numFmtId="0" fontId="0" fillId="0" borderId="0" xfId="90" applyFont="1">
      <alignment/>
      <protection/>
    </xf>
    <xf numFmtId="0" fontId="0" fillId="0" borderId="15" xfId="0" applyFont="1" applyBorder="1" applyAlignment="1">
      <alignment horizontal="right" vertical="center"/>
    </xf>
    <xf numFmtId="176" fontId="0" fillId="0" borderId="11" xfId="91" applyNumberFormat="1" applyFont="1" applyBorder="1" applyAlignment="1">
      <alignment horizontal="right" vertical="center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90" fontId="0" fillId="0" borderId="18" xfId="4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68" fillId="0" borderId="24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25" xfId="0" applyFont="1" applyBorder="1" applyAlignment="1">
      <alignment horizontal="distributed" vertical="center" indent="1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left" vertical="justify" wrapText="1"/>
      <protection/>
    </xf>
    <xf numFmtId="0" fontId="0" fillId="0" borderId="29" xfId="90" applyFont="1" applyBorder="1" applyAlignment="1">
      <alignment horizontal="left" vertical="justify"/>
      <protection/>
    </xf>
    <xf numFmtId="0" fontId="0" fillId="0" borderId="30" xfId="90" applyFont="1" applyBorder="1" applyAlignment="1">
      <alignment horizontal="left" vertical="justify"/>
      <protection/>
    </xf>
    <xf numFmtId="0" fontId="0" fillId="0" borderId="31" xfId="90" applyFont="1" applyBorder="1" applyAlignment="1">
      <alignment horizontal="left" vertical="justify"/>
      <protection/>
    </xf>
    <xf numFmtId="0" fontId="0" fillId="0" borderId="32" xfId="90" applyFont="1" applyBorder="1" applyAlignment="1">
      <alignment horizontal="left" vertical="justify"/>
      <protection/>
    </xf>
    <xf numFmtId="0" fontId="0" fillId="0" borderId="33" xfId="90" applyFont="1" applyBorder="1" applyAlignment="1">
      <alignment horizontal="left" vertical="justify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20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20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9" fillId="0" borderId="0" xfId="90" applyFont="1" applyAlignment="1">
      <alignment horizontal="left" vertical="center"/>
      <protection/>
    </xf>
    <xf numFmtId="0" fontId="15" fillId="0" borderId="0" xfId="90" applyFont="1" applyAlignment="1">
      <alignment horizontal="left" vertical="center"/>
      <protection/>
    </xf>
    <xf numFmtId="0" fontId="0" fillId="0" borderId="34" xfId="90" applyFont="1" applyBorder="1" applyAlignment="1">
      <alignment horizontal="left" vertical="justify" wrapText="1"/>
      <protection/>
    </xf>
    <xf numFmtId="0" fontId="0" fillId="0" borderId="35" xfId="90" applyFont="1" applyBorder="1" applyAlignment="1">
      <alignment horizontal="left" vertical="justify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10" fillId="0" borderId="26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0" fillId="0" borderId="27" xfId="90" applyFont="1" applyBorder="1" applyAlignment="1">
      <alignment horizontal="center" vertical="center"/>
      <protection/>
    </xf>
    <xf numFmtId="0" fontId="11" fillId="0" borderId="13" xfId="90" applyFont="1" applyBorder="1" applyAlignment="1">
      <alignment horizontal="center" vertical="center"/>
      <protection/>
    </xf>
    <xf numFmtId="0" fontId="10" fillId="0" borderId="13" xfId="90" applyFont="1" applyBorder="1" applyAlignment="1">
      <alignment horizontal="center" vertical="center"/>
      <protection/>
    </xf>
    <xf numFmtId="0" fontId="10" fillId="0" borderId="22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top"/>
      <protection/>
    </xf>
    <xf numFmtId="0" fontId="0" fillId="0" borderId="16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15" xfId="0" applyFont="1" applyBorder="1" applyAlignment="1">
      <alignment horizontal="center" vertical="center"/>
    </xf>
    <xf numFmtId="0" fontId="0" fillId="0" borderId="34" xfId="0" applyFill="1" applyBorder="1" applyAlignment="1">
      <alignment horizontal="left" vertical="justify" wrapText="1"/>
    </xf>
    <xf numFmtId="0" fontId="0" fillId="0" borderId="35" xfId="0" applyFont="1" applyFill="1" applyBorder="1" applyAlignment="1">
      <alignment horizontal="left" vertical="justify"/>
    </xf>
    <xf numFmtId="0" fontId="0" fillId="0" borderId="36" xfId="0" applyFont="1" applyFill="1" applyBorder="1" applyAlignment="1">
      <alignment horizontal="left" vertical="justify"/>
    </xf>
    <xf numFmtId="0" fontId="0" fillId="0" borderId="37" xfId="0" applyFont="1" applyFill="1" applyBorder="1" applyAlignment="1">
      <alignment horizontal="left" vertical="justify"/>
    </xf>
    <xf numFmtId="0" fontId="10" fillId="0" borderId="34" xfId="90" applyFont="1" applyBorder="1" applyAlignment="1">
      <alignment horizontal="left" vertical="justify"/>
      <protection/>
    </xf>
    <xf numFmtId="0" fontId="10" fillId="0" borderId="35" xfId="90" applyFont="1" applyBorder="1" applyAlignment="1">
      <alignment horizontal="left" vertical="justify"/>
      <protection/>
    </xf>
    <xf numFmtId="0" fontId="10" fillId="0" borderId="36" xfId="90" applyFont="1" applyBorder="1" applyAlignment="1">
      <alignment horizontal="left" vertical="justify"/>
      <protection/>
    </xf>
    <xf numFmtId="0" fontId="10" fillId="0" borderId="37" xfId="90" applyFont="1" applyBorder="1" applyAlignment="1">
      <alignment horizontal="left" vertical="justify"/>
      <protection/>
    </xf>
    <xf numFmtId="176" fontId="0" fillId="0" borderId="0" xfId="0" applyNumberFormat="1" applyFont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29" xfId="0" applyFont="1" applyBorder="1" applyAlignment="1">
      <alignment horizontal="left" vertical="justify" wrapText="1"/>
    </xf>
    <xf numFmtId="0" fontId="7" fillId="0" borderId="39" xfId="0" applyFont="1" applyBorder="1" applyAlignment="1">
      <alignment horizontal="left" vertical="justify"/>
    </xf>
    <xf numFmtId="0" fontId="7" fillId="0" borderId="33" xfId="0" applyFont="1" applyBorder="1" applyAlignment="1">
      <alignment horizontal="left" vertical="justify"/>
    </xf>
    <xf numFmtId="0" fontId="7" fillId="0" borderId="40" xfId="0" applyFont="1" applyBorder="1" applyAlignment="1">
      <alignment horizontal="left" vertical="justify"/>
    </xf>
    <xf numFmtId="0" fontId="10" fillId="0" borderId="3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center" vertical="center" shrinkToFit="1"/>
    </xf>
    <xf numFmtId="176" fontId="0" fillId="0" borderId="1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0" fontId="6" fillId="0" borderId="17" xfId="0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7" fillId="0" borderId="28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left" vertical="justify"/>
    </xf>
    <xf numFmtId="0" fontId="7" fillId="0" borderId="29" xfId="0" applyFont="1" applyBorder="1" applyAlignment="1">
      <alignment horizontal="left" vertical="justify"/>
    </xf>
    <xf numFmtId="0" fontId="7" fillId="0" borderId="32" xfId="0" applyFont="1" applyBorder="1" applyAlignment="1">
      <alignment horizontal="left" vertical="justify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425"/>
          <c:w val="0.94375"/>
          <c:h val="0.8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'P66'!$K$6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'P66'!$J$7:$J$21</c:f>
            </c:strRef>
          </c:cat>
          <c:val>
            <c:numRef>
              <c:f>'P66'!$K$7:$K$21</c:f>
            </c:numRef>
          </c:val>
        </c:ser>
        <c:gapWidth val="70"/>
        <c:axId val="15356767"/>
        <c:axId val="3993176"/>
      </c:barChart>
      <c:lineChart>
        <c:grouping val="standard"/>
        <c:varyColors val="0"/>
        <c:ser>
          <c:idx val="0"/>
          <c:order val="1"/>
          <c:tx>
            <c:strRef>
              <c:f>'P66'!$N$6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'P66'!$J$7:$J$21</c:f>
            </c:strRef>
          </c:cat>
          <c:val>
            <c:numRef>
              <c:f>'P66'!$N$7:$N$21</c:f>
            </c:numRef>
          </c:val>
          <c:smooth val="0"/>
        </c:ser>
        <c:axId val="35938585"/>
        <c:axId val="55011810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93176"/>
        <c:crosses val="autoZero"/>
        <c:auto val="0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356767"/>
        <c:crossesAt val="1"/>
        <c:crossBetween val="between"/>
        <c:dispUnits/>
      </c:valAx>
      <c:catAx>
        <c:axId val="3593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5011810"/>
        <c:crosses val="autoZero"/>
        <c:auto val="0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9385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285"/>
          <c:w val="0.142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675"/>
          <c:w val="0.92375"/>
          <c:h val="0.82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'P66'!$K$26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'P66'!$J$27:$J$38</c:f>
            </c:strRef>
          </c:cat>
          <c:val>
            <c:numRef>
              <c:f>'P66'!$K$27:$K$38</c:f>
            </c:numRef>
          </c:val>
        </c:ser>
        <c:ser>
          <c:idx val="0"/>
          <c:order val="1"/>
          <c:tx>
            <c:strRef>
              <c:f>'P66'!$L$26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'P66'!$J$27:$J$38</c:f>
            </c:strRef>
          </c:cat>
          <c:val>
            <c:numRef>
              <c:f>'P66'!$L$27:$L$38</c:f>
            </c:numRef>
          </c:val>
        </c:ser>
        <c:gapWidth val="70"/>
        <c:axId val="25344243"/>
        <c:axId val="26771596"/>
      </c:barChart>
      <c:lineChart>
        <c:grouping val="standard"/>
        <c:varyColors val="0"/>
        <c:ser>
          <c:idx val="2"/>
          <c:order val="2"/>
          <c:tx>
            <c:strRef>
              <c:f>'P66'!$M$26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'P66'!$J$27:$J$38</c:f>
            </c:strRef>
          </c:cat>
          <c:val>
            <c:numRef>
              <c:f>'P66'!$M$27:$M$38</c:f>
            </c:numRef>
          </c:val>
          <c:smooth val="0"/>
        </c:ser>
        <c:ser>
          <c:idx val="3"/>
          <c:order val="3"/>
          <c:tx>
            <c:strRef>
              <c:f>'P66'!$N$26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'P66'!$J$27:$J$38</c:f>
            </c:strRef>
          </c:cat>
          <c:val>
            <c:numRef>
              <c:f>'P66'!$N$27:$N$38</c:f>
            </c:numRef>
          </c:val>
          <c:smooth val="0"/>
        </c:ser>
        <c:axId val="39617773"/>
        <c:axId val="21015638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771596"/>
        <c:crosses val="autoZero"/>
        <c:auto val="0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344243"/>
        <c:crossesAt val="1"/>
        <c:crossBetween val="between"/>
        <c:dispUnits/>
      </c:valAx>
      <c:catAx>
        <c:axId val="3961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1015638"/>
        <c:crosses val="autoZero"/>
        <c:auto val="0"/>
        <c:lblOffset val="100"/>
        <c:tickLblSkip val="1"/>
        <c:noMultiLvlLbl val="0"/>
      </c:catAx>
      <c:valAx>
        <c:axId val="21015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6177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0</xdr:colOff>
      <xdr:row>21</xdr:row>
      <xdr:rowOff>200025</xdr:rowOff>
    </xdr:to>
    <xdr:graphicFrame>
      <xdr:nvGraphicFramePr>
        <xdr:cNvPr id="1" name="Chart 1"/>
        <xdr:cNvGraphicFramePr/>
      </xdr:nvGraphicFramePr>
      <xdr:xfrm>
        <a:off x="0" y="390525"/>
        <a:ext cx="7019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14975"/>
        <a:ext cx="69913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600075</xdr:colOff>
      <xdr:row>40</xdr:row>
      <xdr:rowOff>219075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5886450" y="95916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6</xdr:col>
      <xdr:colOff>752475</xdr:colOff>
      <xdr:row>20</xdr:row>
      <xdr:rowOff>219075</xdr:rowOff>
    </xdr:from>
    <xdr:ext cx="400050" cy="171450"/>
    <xdr:sp>
      <xdr:nvSpPr>
        <xdr:cNvPr id="4" name="Text Box 4"/>
        <xdr:cNvSpPr txBox="1">
          <a:spLocks noChangeArrowheads="1"/>
        </xdr:cNvSpPr>
      </xdr:nvSpPr>
      <xdr:spPr>
        <a:xfrm>
          <a:off x="6038850" y="46386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00" customWidth="1"/>
    <col min="6" max="6" width="13.75390625" style="200" customWidth="1"/>
    <col min="7" max="7" width="36.00390625" style="201" bestFit="1" customWidth="1"/>
    <col min="8" max="16384" width="9.00390625" style="200" customWidth="1"/>
  </cols>
  <sheetData>
    <row r="1" ht="34.5" customHeight="1">
      <c r="G1" s="203"/>
    </row>
    <row r="2" ht="20.25" customHeight="1">
      <c r="G2" s="202"/>
    </row>
    <row r="3" ht="34.5" customHeight="1">
      <c r="G3" s="203"/>
    </row>
    <row r="4" ht="20.25" customHeight="1">
      <c r="G4" s="202"/>
    </row>
    <row r="5" ht="34.5" customHeight="1">
      <c r="G5" s="203"/>
    </row>
    <row r="6" ht="20.25" customHeight="1">
      <c r="G6" s="202"/>
    </row>
    <row r="7" ht="34.5" customHeight="1">
      <c r="G7" s="203"/>
    </row>
    <row r="8" ht="20.25" customHeight="1">
      <c r="G8" s="202"/>
    </row>
    <row r="9" spans="1:7" ht="34.5" customHeight="1">
      <c r="A9" s="206" t="s">
        <v>136</v>
      </c>
      <c r="B9" s="206"/>
      <c r="C9" s="206"/>
      <c r="D9" s="206"/>
      <c r="E9" s="206"/>
      <c r="F9" s="204"/>
      <c r="G9" s="203"/>
    </row>
    <row r="10" spans="1:7" ht="20.25" customHeight="1">
      <c r="A10" s="207"/>
      <c r="B10" s="207"/>
      <c r="C10" s="207"/>
      <c r="D10" s="207"/>
      <c r="E10" s="207"/>
      <c r="F10" s="204"/>
      <c r="G10" s="202"/>
    </row>
    <row r="11" spans="1:7" ht="34.5" customHeight="1">
      <c r="A11" s="207"/>
      <c r="B11" s="207"/>
      <c r="C11" s="207"/>
      <c r="D11" s="207"/>
      <c r="E11" s="207"/>
      <c r="F11" s="204"/>
      <c r="G11" s="205" t="s">
        <v>135</v>
      </c>
    </row>
    <row r="12" spans="1:7" ht="20.25" customHeight="1">
      <c r="A12" s="208"/>
      <c r="B12" s="208"/>
      <c r="C12" s="208"/>
      <c r="D12" s="208"/>
      <c r="E12" s="208"/>
      <c r="F12" s="204"/>
      <c r="G12" s="202"/>
    </row>
    <row r="13" ht="34.5" customHeight="1">
      <c r="G13" s="203"/>
    </row>
    <row r="14" ht="20.25" customHeight="1">
      <c r="G14" s="202"/>
    </row>
    <row r="15" ht="34.5" customHeight="1">
      <c r="G15" s="203"/>
    </row>
    <row r="16" ht="20.25" customHeight="1">
      <c r="G16" s="202"/>
    </row>
    <row r="17" ht="34.5" customHeight="1">
      <c r="G17" s="203"/>
    </row>
    <row r="18" ht="20.25" customHeight="1">
      <c r="G18" s="202"/>
    </row>
    <row r="19" ht="34.5" customHeight="1">
      <c r="G19" s="203"/>
    </row>
    <row r="20" ht="20.25" customHeight="1">
      <c r="G20" s="202"/>
    </row>
    <row r="21" ht="34.5" customHeight="1">
      <c r="G21" s="203"/>
    </row>
    <row r="22" ht="20.25" customHeight="1">
      <c r="G22" s="202"/>
    </row>
    <row r="23" ht="34.5" customHeight="1">
      <c r="G23" s="203"/>
    </row>
    <row r="24" ht="20.25" customHeight="1">
      <c r="G24" s="202"/>
    </row>
    <row r="25" ht="34.5" customHeight="1">
      <c r="G25" s="203"/>
    </row>
    <row r="26" ht="20.25" customHeight="1">
      <c r="G26" s="202"/>
    </row>
    <row r="27" ht="34.5" customHeight="1">
      <c r="G27" s="203"/>
    </row>
    <row r="28" ht="20.25" customHeight="1">
      <c r="G28" s="202"/>
    </row>
    <row r="29" ht="34.5" customHeight="1">
      <c r="G29" s="203"/>
    </row>
    <row r="30" ht="28.5" customHeight="1">
      <c r="G30" s="202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6" width="11.75390625" style="0" customWidth="1"/>
    <col min="7" max="7" width="12.125" style="0" customWidth="1"/>
    <col min="8" max="8" width="10.625" style="0" customWidth="1"/>
    <col min="9" max="9" width="3.625" style="0" customWidth="1"/>
    <col min="10" max="10" width="5.625" style="0" hidden="1" customWidth="1"/>
    <col min="11" max="11" width="20.125" style="0" hidden="1" customWidth="1"/>
    <col min="12" max="12" width="13.00390625" style="0" hidden="1" customWidth="1"/>
    <col min="13" max="13" width="19.125" style="0" hidden="1" customWidth="1"/>
    <col min="14" max="14" width="9.25390625" style="0" hidden="1" customWidth="1"/>
    <col min="15" max="15" width="13.00390625" style="0" hidden="1" customWidth="1"/>
    <col min="16" max="16" width="16.25390625" style="0" hidden="1" customWidth="1"/>
  </cols>
  <sheetData>
    <row r="1" spans="1:8" ht="24">
      <c r="A1" s="1" t="s">
        <v>125</v>
      </c>
      <c r="B1" s="2"/>
      <c r="C1" s="2"/>
      <c r="D1" s="2"/>
      <c r="E1" s="2"/>
      <c r="F1" s="2"/>
      <c r="G1" s="2"/>
      <c r="H1" s="2"/>
    </row>
    <row r="6" spans="11:17" ht="18" customHeight="1">
      <c r="K6" s="3" t="s">
        <v>0</v>
      </c>
      <c r="L6" s="3" t="s">
        <v>1</v>
      </c>
      <c r="M6" s="3" t="s">
        <v>2</v>
      </c>
      <c r="N6" s="3" t="s">
        <v>3</v>
      </c>
      <c r="O6" s="3" t="s">
        <v>4</v>
      </c>
      <c r="P6" s="3" t="s">
        <v>5</v>
      </c>
      <c r="Q6" s="4"/>
    </row>
    <row r="7" spans="10:16" ht="18" customHeight="1">
      <c r="J7" s="5" t="s">
        <v>121</v>
      </c>
      <c r="K7" s="6">
        <f>L7+M7</f>
        <v>2715</v>
      </c>
      <c r="L7" s="7">
        <v>2715</v>
      </c>
      <c r="M7" s="7"/>
      <c r="N7" s="6">
        <f>O7+P7</f>
        <v>5290</v>
      </c>
      <c r="O7" s="7">
        <v>5290</v>
      </c>
      <c r="P7" s="7"/>
    </row>
    <row r="8" spans="10:16" ht="18" customHeight="1">
      <c r="J8" s="5">
        <v>30</v>
      </c>
      <c r="K8" s="6">
        <f aca="true" t="shared" si="0" ref="K8:K16">L8+M8</f>
        <v>3393</v>
      </c>
      <c r="L8" s="7">
        <v>3393</v>
      </c>
      <c r="M8" s="7"/>
      <c r="N8" s="6">
        <f aca="true" t="shared" si="1" ref="N8:N16">O8+P8</f>
        <v>6549</v>
      </c>
      <c r="O8" s="7">
        <v>6549</v>
      </c>
      <c r="P8" s="7"/>
    </row>
    <row r="9" spans="10:16" ht="18" customHeight="1">
      <c r="J9" s="5">
        <v>35</v>
      </c>
      <c r="K9" s="6">
        <f t="shared" si="0"/>
        <v>4454</v>
      </c>
      <c r="L9" s="7">
        <v>4454</v>
      </c>
      <c r="M9" s="7"/>
      <c r="N9" s="6">
        <f t="shared" si="1"/>
        <v>9639</v>
      </c>
      <c r="O9" s="7">
        <v>9639</v>
      </c>
      <c r="P9" s="7"/>
    </row>
    <row r="10" spans="10:16" ht="18" customHeight="1">
      <c r="J10" s="5">
        <v>40</v>
      </c>
      <c r="K10" s="6">
        <f t="shared" si="0"/>
        <v>10281</v>
      </c>
      <c r="L10" s="7">
        <v>10281</v>
      </c>
      <c r="M10" s="7"/>
      <c r="N10" s="6">
        <f t="shared" si="1"/>
        <v>12479</v>
      </c>
      <c r="O10" s="7">
        <v>12479</v>
      </c>
      <c r="P10" s="7"/>
    </row>
    <row r="11" spans="10:16" ht="18" customHeight="1">
      <c r="J11" s="5">
        <v>45</v>
      </c>
      <c r="K11" s="6">
        <f t="shared" si="0"/>
        <v>24643</v>
      </c>
      <c r="L11" s="7">
        <v>24643</v>
      </c>
      <c r="M11" s="7"/>
      <c r="N11" s="6">
        <f t="shared" si="1"/>
        <v>18007</v>
      </c>
      <c r="O11" s="7">
        <v>18007</v>
      </c>
      <c r="P11" s="7"/>
    </row>
    <row r="12" spans="10:16" ht="18" customHeight="1">
      <c r="J12" s="5">
        <v>50</v>
      </c>
      <c r="K12" s="6">
        <f t="shared" si="0"/>
        <v>43745</v>
      </c>
      <c r="L12" s="7">
        <v>43745</v>
      </c>
      <c r="M12" s="7"/>
      <c r="N12" s="6">
        <f t="shared" si="1"/>
        <v>23772</v>
      </c>
      <c r="O12" s="7">
        <v>23772</v>
      </c>
      <c r="P12" s="7"/>
    </row>
    <row r="13" spans="10:16" ht="18" customHeight="1">
      <c r="J13" s="5">
        <v>55</v>
      </c>
      <c r="K13" s="6">
        <f t="shared" si="0"/>
        <v>71800</v>
      </c>
      <c r="L13" s="7">
        <v>71800</v>
      </c>
      <c r="M13" s="7"/>
      <c r="N13" s="6">
        <f t="shared" si="1"/>
        <v>28821</v>
      </c>
      <c r="O13" s="7">
        <v>28821</v>
      </c>
      <c r="P13" s="7"/>
    </row>
    <row r="14" spans="10:16" ht="18" customHeight="1">
      <c r="J14" s="5">
        <v>60</v>
      </c>
      <c r="K14" s="6">
        <f t="shared" si="0"/>
        <v>101600</v>
      </c>
      <c r="L14" s="7">
        <v>82763</v>
      </c>
      <c r="M14" s="7">
        <v>18837</v>
      </c>
      <c r="N14" s="6">
        <f t="shared" si="1"/>
        <v>37185</v>
      </c>
      <c r="O14" s="7">
        <v>32805</v>
      </c>
      <c r="P14" s="7">
        <v>4380</v>
      </c>
    </row>
    <row r="15" spans="10:16" ht="18" customHeight="1">
      <c r="J15" s="5" t="s">
        <v>122</v>
      </c>
      <c r="K15" s="6">
        <f t="shared" si="0"/>
        <v>155166</v>
      </c>
      <c r="L15" s="7">
        <v>125236</v>
      </c>
      <c r="M15" s="7">
        <v>29930</v>
      </c>
      <c r="N15" s="6">
        <f t="shared" si="1"/>
        <v>46631</v>
      </c>
      <c r="O15" s="7">
        <v>41168</v>
      </c>
      <c r="P15" s="7">
        <v>5463</v>
      </c>
    </row>
    <row r="16" spans="10:16" ht="18" customHeight="1">
      <c r="J16" s="5">
        <v>7</v>
      </c>
      <c r="K16" s="6">
        <f t="shared" si="0"/>
        <v>203511</v>
      </c>
      <c r="L16" s="7">
        <v>171414</v>
      </c>
      <c r="M16" s="7">
        <v>32097</v>
      </c>
      <c r="N16" s="6">
        <f t="shared" si="1"/>
        <v>55487</v>
      </c>
      <c r="O16" s="7">
        <v>50401</v>
      </c>
      <c r="P16" s="7">
        <v>5086</v>
      </c>
    </row>
    <row r="17" spans="10:16" ht="18" customHeight="1">
      <c r="J17" s="5">
        <v>12</v>
      </c>
      <c r="K17" s="6">
        <f>L17+M17</f>
        <v>235392</v>
      </c>
      <c r="L17" s="7">
        <v>199167</v>
      </c>
      <c r="M17" s="7">
        <v>36225</v>
      </c>
      <c r="N17" s="6">
        <f>O17+P17</f>
        <v>62252</v>
      </c>
      <c r="O17" s="7">
        <v>57147</v>
      </c>
      <c r="P17" s="7">
        <v>5105</v>
      </c>
    </row>
    <row r="18" spans="10:16" ht="18" customHeight="1">
      <c r="J18" s="5">
        <v>17</v>
      </c>
      <c r="K18" s="6">
        <f>L18+M18</f>
        <v>256538</v>
      </c>
      <c r="L18" s="7">
        <v>225421</v>
      </c>
      <c r="M18" s="7">
        <v>31117</v>
      </c>
      <c r="N18" s="6">
        <f>O18+P18</f>
        <v>66330</v>
      </c>
      <c r="O18" s="7">
        <v>61477</v>
      </c>
      <c r="P18" s="7">
        <v>4853</v>
      </c>
    </row>
    <row r="19" spans="10:16" ht="18" customHeight="1">
      <c r="J19" s="5">
        <v>18</v>
      </c>
      <c r="K19" s="6">
        <f>L19+M19</f>
        <v>249855</v>
      </c>
      <c r="L19" s="7">
        <v>220338</v>
      </c>
      <c r="M19" s="7">
        <v>29517</v>
      </c>
      <c r="N19" s="6">
        <f>O19+P19</f>
        <v>67316</v>
      </c>
      <c r="O19" s="7">
        <v>62540</v>
      </c>
      <c r="P19" s="7">
        <v>4776</v>
      </c>
    </row>
    <row r="20" spans="10:16" ht="18" customHeight="1">
      <c r="J20" s="5">
        <v>19</v>
      </c>
      <c r="K20" s="6">
        <f>L20+M20</f>
        <v>259809</v>
      </c>
      <c r="L20" s="7">
        <v>229772</v>
      </c>
      <c r="M20" s="7">
        <v>30037</v>
      </c>
      <c r="N20" s="6">
        <f>O20+P20</f>
        <v>67918</v>
      </c>
      <c r="O20" s="7">
        <v>63204</v>
      </c>
      <c r="P20" s="7">
        <v>4714</v>
      </c>
    </row>
    <row r="21" spans="10:16" ht="18" customHeight="1">
      <c r="J21" s="5">
        <v>20</v>
      </c>
      <c r="K21" s="6">
        <f>L21+M21</f>
        <v>254766</v>
      </c>
      <c r="L21" s="7">
        <v>226370</v>
      </c>
      <c r="M21" s="7">
        <v>28396</v>
      </c>
      <c r="N21" s="6">
        <f>O21+P21</f>
        <v>68434</v>
      </c>
      <c r="O21" s="7">
        <v>63793</v>
      </c>
      <c r="P21" s="7">
        <v>4641</v>
      </c>
    </row>
    <row r="22" spans="12:16" ht="31.5" customHeight="1">
      <c r="L22" t="s">
        <v>6</v>
      </c>
      <c r="O22" t="s">
        <v>6</v>
      </c>
      <c r="P22" s="8"/>
    </row>
    <row r="23" spans="1:16" ht="24">
      <c r="A23" s="1" t="s">
        <v>126</v>
      </c>
      <c r="B23" s="2"/>
      <c r="C23" s="2"/>
      <c r="D23" s="2"/>
      <c r="E23" s="2"/>
      <c r="F23" s="2"/>
      <c r="G23" s="2"/>
      <c r="H23" s="2"/>
      <c r="O23" s="8"/>
      <c r="P23" s="8"/>
    </row>
    <row r="24" ht="13.5">
      <c r="P24" s="8"/>
    </row>
    <row r="25" spans="15:16" ht="10.5" customHeight="1">
      <c r="O25" s="8"/>
      <c r="P25" s="8"/>
    </row>
    <row r="26" spans="10:16" ht="19.5" customHeight="1">
      <c r="J26" s="9"/>
      <c r="K26" s="10" t="s">
        <v>7</v>
      </c>
      <c r="L26" s="10" t="s">
        <v>8</v>
      </c>
      <c r="M26" s="10" t="s">
        <v>9</v>
      </c>
      <c r="N26" s="10" t="s">
        <v>10</v>
      </c>
      <c r="O26" s="10"/>
      <c r="P26" s="10"/>
    </row>
    <row r="27" spans="10:16" ht="19.5" customHeight="1">
      <c r="J27" s="106" t="s">
        <v>123</v>
      </c>
      <c r="K27" s="12">
        <v>347</v>
      </c>
      <c r="L27" s="12">
        <v>574</v>
      </c>
      <c r="M27" s="12">
        <v>932</v>
      </c>
      <c r="N27" s="12">
        <v>186</v>
      </c>
      <c r="O27" s="13"/>
      <c r="P27" s="13"/>
    </row>
    <row r="28" spans="10:15" ht="19.5" customHeight="1">
      <c r="J28" s="106">
        <v>50</v>
      </c>
      <c r="K28" s="12">
        <v>1433</v>
      </c>
      <c r="L28" s="12">
        <v>1186</v>
      </c>
      <c r="M28" s="12">
        <v>3149</v>
      </c>
      <c r="N28" s="12">
        <v>294</v>
      </c>
      <c r="O28" s="13"/>
    </row>
    <row r="29" spans="10:15" ht="19.5" customHeight="1">
      <c r="J29" s="106">
        <v>55</v>
      </c>
      <c r="K29" s="12">
        <v>3103</v>
      </c>
      <c r="L29" s="12">
        <v>4117</v>
      </c>
      <c r="M29" s="12">
        <v>8842</v>
      </c>
      <c r="N29" s="12">
        <v>719</v>
      </c>
      <c r="O29" s="13"/>
    </row>
    <row r="30" spans="10:15" ht="19.5" customHeight="1">
      <c r="J30" s="106">
        <v>60</v>
      </c>
      <c r="K30" s="12">
        <v>4644</v>
      </c>
      <c r="L30" s="12">
        <v>4732</v>
      </c>
      <c r="M30" s="12">
        <v>11375</v>
      </c>
      <c r="N30" s="12">
        <v>838</v>
      </c>
      <c r="O30" s="13"/>
    </row>
    <row r="31" spans="10:15" ht="19.5" customHeight="1">
      <c r="J31" s="106" t="s">
        <v>124</v>
      </c>
      <c r="K31" s="12">
        <v>5976</v>
      </c>
      <c r="L31" s="12">
        <v>9604</v>
      </c>
      <c r="M31" s="12">
        <v>13898</v>
      </c>
      <c r="N31" s="12">
        <v>1099</v>
      </c>
      <c r="O31" s="13"/>
    </row>
    <row r="32" spans="10:15" ht="19.5" customHeight="1">
      <c r="J32" s="106">
        <v>7</v>
      </c>
      <c r="K32" s="12">
        <v>7097</v>
      </c>
      <c r="L32" s="12">
        <v>19194</v>
      </c>
      <c r="M32" s="12">
        <v>15855</v>
      </c>
      <c r="N32" s="12">
        <v>1228</v>
      </c>
      <c r="O32" s="13"/>
    </row>
    <row r="33" spans="10:15" ht="19.5" customHeight="1">
      <c r="J33" s="106">
        <v>12</v>
      </c>
      <c r="K33" s="12">
        <v>8386</v>
      </c>
      <c r="L33" s="12">
        <v>40281</v>
      </c>
      <c r="M33" s="12">
        <v>18525</v>
      </c>
      <c r="N33" s="12">
        <v>1105</v>
      </c>
      <c r="O33" s="13"/>
    </row>
    <row r="34" spans="10:15" ht="19.5" customHeight="1">
      <c r="J34" s="106">
        <v>16</v>
      </c>
      <c r="K34" s="12">
        <v>8518</v>
      </c>
      <c r="L34" s="12">
        <v>49324</v>
      </c>
      <c r="M34" s="12">
        <v>23777</v>
      </c>
      <c r="N34" s="12">
        <v>1167</v>
      </c>
      <c r="O34" s="13"/>
    </row>
    <row r="35" spans="10:15" ht="19.5" customHeight="1">
      <c r="J35" s="106">
        <v>17</v>
      </c>
      <c r="K35" s="12">
        <v>8991</v>
      </c>
      <c r="L35" s="12">
        <v>50923</v>
      </c>
      <c r="M35" s="12">
        <v>24263</v>
      </c>
      <c r="N35" s="12">
        <v>1181</v>
      </c>
      <c r="O35" s="13"/>
    </row>
    <row r="36" spans="10:15" ht="19.5" customHeight="1">
      <c r="J36" s="106">
        <v>18</v>
      </c>
      <c r="K36" s="12">
        <v>9531</v>
      </c>
      <c r="L36" s="12">
        <v>54268</v>
      </c>
      <c r="M36" s="12">
        <v>24887</v>
      </c>
      <c r="N36" s="12">
        <v>1180</v>
      </c>
      <c r="O36" s="13"/>
    </row>
    <row r="37" spans="10:15" ht="19.5" customHeight="1">
      <c r="J37" s="106">
        <v>19</v>
      </c>
      <c r="K37" s="12">
        <v>9124</v>
      </c>
      <c r="L37" s="12">
        <v>53533</v>
      </c>
      <c r="M37" s="12">
        <v>25444</v>
      </c>
      <c r="N37" s="12">
        <v>1184</v>
      </c>
      <c r="O37" s="13"/>
    </row>
    <row r="38" spans="10:16" ht="19.5" customHeight="1">
      <c r="J38" s="106">
        <v>20</v>
      </c>
      <c r="K38" s="12">
        <v>9528</v>
      </c>
      <c r="L38" s="12">
        <v>51154</v>
      </c>
      <c r="M38" s="12">
        <v>26214</v>
      </c>
      <c r="N38" s="12">
        <v>1161</v>
      </c>
      <c r="O38" s="13"/>
      <c r="P38" s="13"/>
    </row>
    <row r="39" spans="15:16" ht="19.5" customHeight="1">
      <c r="O39" s="13"/>
      <c r="P39" s="13"/>
    </row>
    <row r="40" spans="10:16" ht="19.5" customHeight="1">
      <c r="J40" s="11"/>
      <c r="K40" s="12"/>
      <c r="L40" s="12"/>
      <c r="M40" s="12"/>
      <c r="N40" s="12"/>
      <c r="O40" s="13"/>
      <c r="P40" s="13"/>
    </row>
    <row r="41" spans="10:16" ht="19.5" customHeight="1">
      <c r="J41" s="14"/>
      <c r="K41" s="15" t="s">
        <v>11</v>
      </c>
      <c r="L41" s="13"/>
      <c r="M41" s="13"/>
      <c r="N41" s="13"/>
      <c r="O41" s="13"/>
      <c r="P41" s="13"/>
    </row>
    <row r="42" spans="10:16" ht="18" customHeight="1">
      <c r="J42" s="14"/>
      <c r="K42" s="13"/>
      <c r="L42" s="13"/>
      <c r="M42" s="13"/>
      <c r="N42" s="13"/>
      <c r="O42" s="13"/>
      <c r="P42" s="13"/>
    </row>
    <row r="43" spans="10:16" ht="13.5">
      <c r="J43" s="14"/>
      <c r="K43" s="13"/>
      <c r="L43" s="13"/>
      <c r="M43" s="13"/>
      <c r="N43" s="13"/>
      <c r="O43" s="13"/>
      <c r="P43" s="13"/>
    </row>
    <row r="44" spans="10:16" ht="13.5">
      <c r="J44" s="14"/>
      <c r="K44" s="13"/>
      <c r="L44" s="13"/>
      <c r="M44" s="13"/>
      <c r="N44" s="13"/>
      <c r="O44" s="13"/>
      <c r="P44" s="13"/>
    </row>
    <row r="45" spans="10:16" ht="13.5">
      <c r="J45" s="14"/>
      <c r="K45" s="13"/>
      <c r="L45" s="13"/>
      <c r="M45" s="13"/>
      <c r="N45" s="13"/>
      <c r="O45" s="13"/>
      <c r="P45" s="13"/>
    </row>
    <row r="46" spans="10:16" ht="13.5">
      <c r="J46" s="14"/>
      <c r="K46" s="13"/>
      <c r="L46" s="13"/>
      <c r="M46" s="13"/>
      <c r="N46" s="13"/>
      <c r="O46" s="13"/>
      <c r="P46" s="13"/>
    </row>
    <row r="47" spans="10:16" ht="13.5">
      <c r="J47" s="14"/>
      <c r="K47" s="13"/>
      <c r="L47" s="13"/>
      <c r="M47" s="13"/>
      <c r="N47" s="13"/>
      <c r="O47" s="13"/>
      <c r="P47" s="13"/>
    </row>
    <row r="48" spans="10:16" ht="13.5">
      <c r="J48" s="14"/>
      <c r="K48" s="13"/>
      <c r="L48" s="13"/>
      <c r="M48" s="13"/>
      <c r="N48" s="13"/>
      <c r="O48" s="13"/>
      <c r="P48" s="13"/>
    </row>
    <row r="49" spans="10:16" ht="13.5">
      <c r="J49" s="14"/>
      <c r="K49" s="13"/>
      <c r="L49" s="13"/>
      <c r="M49" s="13"/>
      <c r="N49" s="13"/>
      <c r="O49" s="13"/>
      <c r="P49" s="13"/>
    </row>
    <row r="50" spans="10:16" ht="13.5">
      <c r="J50" s="14"/>
      <c r="K50" s="13"/>
      <c r="L50" s="13"/>
      <c r="M50" s="13"/>
      <c r="N50" s="13"/>
      <c r="O50" s="13"/>
      <c r="P50" s="13"/>
    </row>
    <row r="51" spans="10:16" ht="13.5">
      <c r="J51" s="14"/>
      <c r="K51" s="13"/>
      <c r="L51" s="13"/>
      <c r="M51" s="13"/>
      <c r="N51" s="13"/>
      <c r="O51" s="13"/>
      <c r="P51" s="13"/>
    </row>
    <row r="52" spans="10:16" ht="13.5">
      <c r="J52" s="14"/>
      <c r="K52" s="13"/>
      <c r="L52" s="13"/>
      <c r="M52" s="13"/>
      <c r="N52" s="13"/>
      <c r="O52" s="13"/>
      <c r="P52" s="13"/>
    </row>
    <row r="53" spans="10:16" ht="13.5">
      <c r="J53" s="14"/>
      <c r="K53" s="13"/>
      <c r="L53" s="13"/>
      <c r="M53" s="13"/>
      <c r="N53" s="13"/>
      <c r="O53" s="13"/>
      <c r="P53" s="13"/>
    </row>
    <row r="54" spans="10:16" ht="13.5">
      <c r="J54" s="14"/>
      <c r="K54" s="13"/>
      <c r="L54" s="13"/>
      <c r="M54" s="13"/>
      <c r="N54" s="13"/>
      <c r="O54" s="13"/>
      <c r="P54" s="1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17" bestFit="1" customWidth="1"/>
    <col min="2" max="2" width="4.125" style="17" bestFit="1" customWidth="1"/>
    <col min="3" max="11" width="9.125" style="17" customWidth="1"/>
    <col min="12" max="12" width="1.12109375" style="17" customWidth="1"/>
    <col min="13" max="16384" width="9.00390625" style="17" customWidth="1"/>
  </cols>
  <sheetData>
    <row r="1" spans="1:11" ht="24">
      <c r="A1" s="231" t="s">
        <v>127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45" customFormat="1" ht="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 customHeight="1">
      <c r="A3" s="211" t="s">
        <v>81</v>
      </c>
      <c r="B3" s="212"/>
      <c r="C3" s="223" t="s">
        <v>12</v>
      </c>
      <c r="D3" s="223"/>
      <c r="E3" s="223"/>
      <c r="F3" s="209" t="s">
        <v>13</v>
      </c>
      <c r="G3" s="209"/>
      <c r="H3" s="209"/>
      <c r="I3" s="209" t="s">
        <v>14</v>
      </c>
      <c r="J3" s="209"/>
      <c r="K3" s="210"/>
    </row>
    <row r="4" spans="1:11" ht="13.5" customHeight="1">
      <c r="A4" s="213"/>
      <c r="B4" s="214"/>
      <c r="C4" s="217" t="s">
        <v>79</v>
      </c>
      <c r="D4" s="56" t="s">
        <v>77</v>
      </c>
      <c r="E4" s="59" t="s">
        <v>78</v>
      </c>
      <c r="F4" s="220" t="s">
        <v>79</v>
      </c>
      <c r="G4" s="57" t="s">
        <v>77</v>
      </c>
      <c r="H4" s="62" t="s">
        <v>78</v>
      </c>
      <c r="I4" s="220" t="s">
        <v>79</v>
      </c>
      <c r="J4" s="57" t="s">
        <v>77</v>
      </c>
      <c r="K4" s="63" t="s">
        <v>78</v>
      </c>
    </row>
    <row r="5" spans="1:11" s="48" customFormat="1" ht="13.5" customHeight="1">
      <c r="A5" s="213"/>
      <c r="B5" s="214"/>
      <c r="C5" s="218"/>
      <c r="D5" s="58" t="s">
        <v>80</v>
      </c>
      <c r="E5" s="64" t="s">
        <v>76</v>
      </c>
      <c r="F5" s="221"/>
      <c r="G5" s="60" t="s">
        <v>80</v>
      </c>
      <c r="H5" s="61" t="s">
        <v>76</v>
      </c>
      <c r="I5" s="221"/>
      <c r="J5" s="60" t="s">
        <v>80</v>
      </c>
      <c r="K5" s="61" t="s">
        <v>76</v>
      </c>
    </row>
    <row r="6" spans="1:11" ht="13.5" customHeight="1">
      <c r="A6" s="215"/>
      <c r="B6" s="216"/>
      <c r="C6" s="219"/>
      <c r="D6" s="18" t="s">
        <v>82</v>
      </c>
      <c r="E6" s="18" t="s">
        <v>83</v>
      </c>
      <c r="F6" s="222"/>
      <c r="G6" s="19" t="s">
        <v>82</v>
      </c>
      <c r="H6" s="19" t="s">
        <v>83</v>
      </c>
      <c r="I6" s="222"/>
      <c r="J6" s="19" t="s">
        <v>82</v>
      </c>
      <c r="K6" s="20" t="s">
        <v>83</v>
      </c>
    </row>
    <row r="7" spans="1:11" s="27" customFormat="1" ht="12.75">
      <c r="A7" s="21" t="s">
        <v>15</v>
      </c>
      <c r="B7" s="22">
        <v>29</v>
      </c>
      <c r="C7" s="23">
        <f>F7+I7</f>
        <v>5870</v>
      </c>
      <c r="D7" s="24">
        <f>G7+J7</f>
        <v>5586</v>
      </c>
      <c r="E7" s="24">
        <f>H7+K7</f>
        <v>4391</v>
      </c>
      <c r="F7" s="26">
        <v>5290</v>
      </c>
      <c r="G7" s="26">
        <v>2685</v>
      </c>
      <c r="H7" s="26">
        <v>2715</v>
      </c>
      <c r="I7" s="26">
        <v>580</v>
      </c>
      <c r="J7" s="26">
        <v>2901</v>
      </c>
      <c r="K7" s="26">
        <v>1676</v>
      </c>
    </row>
    <row r="8" spans="1:11" s="27" customFormat="1" ht="3.75" customHeight="1">
      <c r="A8" s="21"/>
      <c r="B8" s="22"/>
      <c r="C8" s="28"/>
      <c r="D8" s="24"/>
      <c r="E8" s="24"/>
      <c r="F8" s="26"/>
      <c r="G8" s="26"/>
      <c r="H8" s="26"/>
      <c r="I8" s="26"/>
      <c r="J8" s="26"/>
      <c r="K8" s="26"/>
    </row>
    <row r="9" spans="1:11" s="27" customFormat="1" ht="12.75">
      <c r="A9" s="21"/>
      <c r="B9" s="22">
        <v>30</v>
      </c>
      <c r="C9" s="28">
        <f>F9+I9</f>
        <v>7182</v>
      </c>
      <c r="D9" s="24">
        <f>G9+J9</f>
        <v>6276</v>
      </c>
      <c r="E9" s="24">
        <f>H9+K9</f>
        <v>5787</v>
      </c>
      <c r="F9" s="26">
        <v>6549</v>
      </c>
      <c r="G9" s="26">
        <v>3112</v>
      </c>
      <c r="H9" s="26">
        <v>3393</v>
      </c>
      <c r="I9" s="26">
        <v>633</v>
      </c>
      <c r="J9" s="26">
        <v>3164</v>
      </c>
      <c r="K9" s="26">
        <v>2394</v>
      </c>
    </row>
    <row r="10" spans="1:11" s="27" customFormat="1" ht="3.75" customHeight="1">
      <c r="A10" s="21"/>
      <c r="B10" s="22"/>
      <c r="C10" s="28"/>
      <c r="D10" s="24"/>
      <c r="E10" s="24"/>
      <c r="F10" s="26"/>
      <c r="G10" s="26"/>
      <c r="H10" s="26"/>
      <c r="I10" s="26"/>
      <c r="J10" s="26"/>
      <c r="K10" s="26"/>
    </row>
    <row r="11" spans="1:11" s="27" customFormat="1" ht="12.75">
      <c r="A11" s="21"/>
      <c r="B11" s="22">
        <v>40</v>
      </c>
      <c r="C11" s="28">
        <f>F11+I11</f>
        <v>14496</v>
      </c>
      <c r="D11" s="24">
        <f>G11+J11</f>
        <v>21521</v>
      </c>
      <c r="E11" s="24">
        <f>H11+K11</f>
        <v>28851</v>
      </c>
      <c r="F11" s="26">
        <v>12479</v>
      </c>
      <c r="G11" s="26">
        <v>10931</v>
      </c>
      <c r="H11" s="26">
        <v>10281</v>
      </c>
      <c r="I11" s="26">
        <v>2017</v>
      </c>
      <c r="J11" s="26">
        <v>10590</v>
      </c>
      <c r="K11" s="26">
        <v>18570</v>
      </c>
    </row>
    <row r="12" spans="1:11" s="27" customFormat="1" ht="3.75" customHeight="1">
      <c r="A12" s="21"/>
      <c r="B12" s="22"/>
      <c r="C12" s="28"/>
      <c r="D12" s="24"/>
      <c r="E12" s="24"/>
      <c r="F12" s="26"/>
      <c r="G12" s="26"/>
      <c r="H12" s="26"/>
      <c r="I12" s="26"/>
      <c r="J12" s="26"/>
      <c r="K12" s="26"/>
    </row>
    <row r="13" spans="1:11" s="27" customFormat="1" ht="12.75">
      <c r="A13" s="21"/>
      <c r="B13" s="22">
        <v>50</v>
      </c>
      <c r="C13" s="28">
        <f>F13+I13</f>
        <v>28009</v>
      </c>
      <c r="D13" s="24">
        <f>G13+J13</f>
        <v>93256</v>
      </c>
      <c r="E13" s="24">
        <f>H13+K13</f>
        <v>150322</v>
      </c>
      <c r="F13" s="26">
        <v>23772</v>
      </c>
      <c r="G13" s="26">
        <v>36644</v>
      </c>
      <c r="H13" s="26">
        <v>43745</v>
      </c>
      <c r="I13" s="26">
        <v>4237</v>
      </c>
      <c r="J13" s="26">
        <v>56612</v>
      </c>
      <c r="K13" s="26">
        <v>106577</v>
      </c>
    </row>
    <row r="14" spans="1:11" s="27" customFormat="1" ht="3.75" customHeight="1">
      <c r="A14" s="21"/>
      <c r="B14" s="22"/>
      <c r="C14" s="28"/>
      <c r="D14" s="24"/>
      <c r="E14" s="24"/>
      <c r="F14" s="26"/>
      <c r="G14" s="26"/>
      <c r="H14" s="26"/>
      <c r="I14" s="26"/>
      <c r="J14" s="26"/>
      <c r="K14" s="26"/>
    </row>
    <row r="15" spans="1:11" s="27" customFormat="1" ht="12.75">
      <c r="A15" s="21"/>
      <c r="B15" s="22">
        <v>60</v>
      </c>
      <c r="C15" s="28">
        <f>F15+I15</f>
        <v>38408</v>
      </c>
      <c r="D15" s="24">
        <f>G15+J15</f>
        <v>199759</v>
      </c>
      <c r="E15" s="24">
        <f>H15+K15</f>
        <v>436127</v>
      </c>
      <c r="F15" s="26">
        <v>32805</v>
      </c>
      <c r="G15" s="26">
        <v>71472</v>
      </c>
      <c r="H15" s="26">
        <v>82763</v>
      </c>
      <c r="I15" s="26">
        <v>5603</v>
      </c>
      <c r="J15" s="26">
        <v>128287</v>
      </c>
      <c r="K15" s="26">
        <v>353364</v>
      </c>
    </row>
    <row r="16" spans="1:11" s="86" customFormat="1" ht="11.25" customHeight="1">
      <c r="A16" s="84"/>
      <c r="B16" s="85"/>
      <c r="C16" s="67"/>
      <c r="D16" s="78"/>
      <c r="E16" s="78"/>
      <c r="F16" s="79"/>
      <c r="G16" s="79"/>
      <c r="H16" s="79"/>
      <c r="I16" s="79">
        <v>-4380</v>
      </c>
      <c r="J16" s="79">
        <v>-25825</v>
      </c>
      <c r="K16" s="79">
        <v>-18837</v>
      </c>
    </row>
    <row r="17" spans="1:11" s="27" customFormat="1" ht="12.75">
      <c r="A17" s="21" t="s">
        <v>16</v>
      </c>
      <c r="B17" s="22">
        <v>2</v>
      </c>
      <c r="C17" s="28">
        <f>F17+I17</f>
        <v>47496</v>
      </c>
      <c r="D17" s="24">
        <f>G17+J17</f>
        <v>288518</v>
      </c>
      <c r="E17" s="24">
        <f>H17+K17</f>
        <v>663489</v>
      </c>
      <c r="F17" s="26">
        <v>41168</v>
      </c>
      <c r="G17" s="26">
        <v>104536</v>
      </c>
      <c r="H17" s="26">
        <v>125236</v>
      </c>
      <c r="I17" s="26">
        <v>6328</v>
      </c>
      <c r="J17" s="26">
        <v>183982</v>
      </c>
      <c r="K17" s="26">
        <v>538253</v>
      </c>
    </row>
    <row r="18" spans="1:11" s="70" customFormat="1" ht="11.25" customHeight="1">
      <c r="A18" s="76"/>
      <c r="B18" s="77"/>
      <c r="C18" s="67"/>
      <c r="D18" s="78"/>
      <c r="E18" s="78"/>
      <c r="F18" s="79"/>
      <c r="G18" s="79"/>
      <c r="H18" s="79"/>
      <c r="I18" s="79">
        <v>-5463</v>
      </c>
      <c r="J18" s="79">
        <v>-34307</v>
      </c>
      <c r="K18" s="79">
        <v>-29930</v>
      </c>
    </row>
    <row r="19" spans="1:11" s="27" customFormat="1" ht="12.75">
      <c r="A19" s="21"/>
      <c r="B19" s="22">
        <v>7</v>
      </c>
      <c r="C19" s="28">
        <v>57083</v>
      </c>
      <c r="D19" s="24">
        <v>382519</v>
      </c>
      <c r="E19" s="24">
        <v>974694</v>
      </c>
      <c r="F19" s="26">
        <v>50401</v>
      </c>
      <c r="G19" s="26">
        <v>141427</v>
      </c>
      <c r="H19" s="26">
        <v>171414</v>
      </c>
      <c r="I19" s="26">
        <v>6682</v>
      </c>
      <c r="J19" s="26">
        <v>241092</v>
      </c>
      <c r="K19" s="26">
        <v>803280</v>
      </c>
    </row>
    <row r="20" spans="1:11" s="70" customFormat="1" ht="11.25" customHeight="1">
      <c r="A20" s="76"/>
      <c r="B20" s="77"/>
      <c r="C20" s="67"/>
      <c r="D20" s="78"/>
      <c r="E20" s="78"/>
      <c r="F20" s="79"/>
      <c r="G20" s="79"/>
      <c r="H20" s="79"/>
      <c r="I20" s="79">
        <v>-5086</v>
      </c>
      <c r="J20" s="79">
        <v>-35214</v>
      </c>
      <c r="K20" s="79">
        <v>-32097</v>
      </c>
    </row>
    <row r="21" spans="1:11" s="27" customFormat="1" ht="12.75">
      <c r="A21" s="21"/>
      <c r="B21" s="30">
        <v>12</v>
      </c>
      <c r="C21" s="28">
        <v>63932</v>
      </c>
      <c r="D21" s="31">
        <v>430158</v>
      </c>
      <c r="E21" s="31">
        <v>1098432</v>
      </c>
      <c r="F21" s="32">
        <v>57147</v>
      </c>
      <c r="G21" s="32">
        <v>170387</v>
      </c>
      <c r="H21" s="32">
        <v>199167</v>
      </c>
      <c r="I21" s="32">
        <v>6785</v>
      </c>
      <c r="J21" s="32">
        <v>259771</v>
      </c>
      <c r="K21" s="32">
        <v>899265</v>
      </c>
    </row>
    <row r="22" spans="1:11" s="70" customFormat="1" ht="11.25" customHeight="1">
      <c r="A22" s="65"/>
      <c r="B22" s="66"/>
      <c r="C22" s="67"/>
      <c r="D22" s="68"/>
      <c r="E22" s="68"/>
      <c r="F22" s="69"/>
      <c r="G22" s="69"/>
      <c r="H22" s="69"/>
      <c r="I22" s="69">
        <v>-5105</v>
      </c>
      <c r="J22" s="69">
        <v>-36150</v>
      </c>
      <c r="K22" s="69">
        <v>-36225</v>
      </c>
    </row>
    <row r="23" spans="1:11" s="27" customFormat="1" ht="12.75">
      <c r="A23" s="29"/>
      <c r="B23" s="30">
        <v>16</v>
      </c>
      <c r="C23" s="28">
        <v>66844</v>
      </c>
      <c r="D23" s="31">
        <v>230429</v>
      </c>
      <c r="E23" s="31">
        <v>1142410</v>
      </c>
      <c r="F23" s="32">
        <v>61014</v>
      </c>
      <c r="G23" s="32">
        <v>191724</v>
      </c>
      <c r="H23" s="32">
        <v>218593</v>
      </c>
      <c r="I23" s="32">
        <v>5830</v>
      </c>
      <c r="J23" s="32">
        <v>38705</v>
      </c>
      <c r="K23" s="32">
        <v>923817</v>
      </c>
    </row>
    <row r="24" spans="1:11" s="70" customFormat="1" ht="11.25" customHeight="1">
      <c r="A24" s="65"/>
      <c r="B24" s="66"/>
      <c r="C24" s="67"/>
      <c r="D24" s="68"/>
      <c r="E24" s="68"/>
      <c r="F24" s="69"/>
      <c r="G24" s="69"/>
      <c r="H24" s="69"/>
      <c r="I24" s="69">
        <v>-4882</v>
      </c>
      <c r="J24" s="69">
        <v>-34232</v>
      </c>
      <c r="K24" s="69">
        <v>-31564</v>
      </c>
    </row>
    <row r="25" spans="1:11" s="33" customFormat="1" ht="12.75">
      <c r="A25" s="29"/>
      <c r="B25" s="30">
        <v>17</v>
      </c>
      <c r="C25" s="28">
        <f>F25+I25</f>
        <v>67304</v>
      </c>
      <c r="D25" s="32" t="s">
        <v>90</v>
      </c>
      <c r="E25" s="31">
        <f>H25+K25</f>
        <v>1150236</v>
      </c>
      <c r="F25" s="32">
        <v>61477</v>
      </c>
      <c r="G25" s="32" t="s">
        <v>90</v>
      </c>
      <c r="H25" s="32">
        <v>225421</v>
      </c>
      <c r="I25" s="32">
        <v>5827</v>
      </c>
      <c r="J25" s="32">
        <v>39200</v>
      </c>
      <c r="K25" s="32">
        <v>924815</v>
      </c>
    </row>
    <row r="26" spans="1:11" s="70" customFormat="1" ht="11.25" customHeight="1">
      <c r="A26" s="65"/>
      <c r="B26" s="66"/>
      <c r="C26" s="67"/>
      <c r="D26" s="68"/>
      <c r="E26" s="68"/>
      <c r="F26" s="69"/>
      <c r="G26" s="69"/>
      <c r="H26" s="69"/>
      <c r="I26" s="69">
        <v>-4853</v>
      </c>
      <c r="J26" s="69">
        <v>-34140</v>
      </c>
      <c r="K26" s="69">
        <v>-31117</v>
      </c>
    </row>
    <row r="27" spans="1:11" s="33" customFormat="1" ht="12.75">
      <c r="A27" s="29"/>
      <c r="B27" s="30">
        <v>18</v>
      </c>
      <c r="C27" s="146" t="s">
        <v>90</v>
      </c>
      <c r="D27" s="32" t="s">
        <v>90</v>
      </c>
      <c r="E27" s="31">
        <v>1173165</v>
      </c>
      <c r="F27" s="32">
        <v>62540</v>
      </c>
      <c r="G27" s="32" t="s">
        <v>90</v>
      </c>
      <c r="H27" s="32">
        <v>220338</v>
      </c>
      <c r="I27" s="32" t="s">
        <v>90</v>
      </c>
      <c r="J27" s="32" t="s">
        <v>90</v>
      </c>
      <c r="K27" s="32">
        <v>957083</v>
      </c>
    </row>
    <row r="28" spans="1:11" s="70" customFormat="1" ht="11.25" customHeight="1">
      <c r="A28" s="65"/>
      <c r="B28" s="66"/>
      <c r="C28" s="67"/>
      <c r="D28" s="68"/>
      <c r="E28" s="68"/>
      <c r="F28" s="69"/>
      <c r="G28" s="69"/>
      <c r="H28" s="69"/>
      <c r="I28" s="69">
        <v>-4776</v>
      </c>
      <c r="J28" s="69">
        <v>-33797</v>
      </c>
      <c r="K28" s="69">
        <v>-29517</v>
      </c>
    </row>
    <row r="29" spans="1:11" s="33" customFormat="1" ht="12.75">
      <c r="A29" s="29"/>
      <c r="B29" s="30">
        <v>19</v>
      </c>
      <c r="C29" s="146" t="s">
        <v>90</v>
      </c>
      <c r="D29" s="32" t="s">
        <v>90</v>
      </c>
      <c r="E29" s="31">
        <v>1210607</v>
      </c>
      <c r="F29" s="32">
        <v>63204</v>
      </c>
      <c r="G29" s="32" t="s">
        <v>90</v>
      </c>
      <c r="H29" s="32">
        <v>229772</v>
      </c>
      <c r="I29" s="32" t="s">
        <v>90</v>
      </c>
      <c r="J29" s="32" t="s">
        <v>90</v>
      </c>
      <c r="K29" s="32">
        <v>982688</v>
      </c>
    </row>
    <row r="30" spans="1:11" s="70" customFormat="1" ht="11.25" customHeight="1">
      <c r="A30" s="65"/>
      <c r="B30" s="66"/>
      <c r="C30" s="67"/>
      <c r="D30" s="68"/>
      <c r="E30" s="68"/>
      <c r="F30" s="69"/>
      <c r="G30" s="69"/>
      <c r="H30" s="69"/>
      <c r="I30" s="69">
        <v>-4714</v>
      </c>
      <c r="J30" s="69">
        <v>-33347</v>
      </c>
      <c r="K30" s="69">
        <v>-30037</v>
      </c>
    </row>
    <row r="31" spans="1:11" s="33" customFormat="1" ht="12.75">
      <c r="A31" s="29"/>
      <c r="B31" s="30">
        <v>20</v>
      </c>
      <c r="C31" s="146" t="s">
        <v>90</v>
      </c>
      <c r="D31" s="32" t="s">
        <v>90</v>
      </c>
      <c r="E31" s="31">
        <v>1183011</v>
      </c>
      <c r="F31" s="32">
        <v>63793</v>
      </c>
      <c r="G31" s="32" t="s">
        <v>90</v>
      </c>
      <c r="H31" s="32">
        <v>226370</v>
      </c>
      <c r="I31" s="32" t="s">
        <v>90</v>
      </c>
      <c r="J31" s="32" t="s">
        <v>90</v>
      </c>
      <c r="K31" s="32">
        <v>956511</v>
      </c>
    </row>
    <row r="32" spans="1:11" s="70" customFormat="1" ht="11.25" customHeight="1">
      <c r="A32" s="71"/>
      <c r="B32" s="72"/>
      <c r="C32" s="73"/>
      <c r="D32" s="74"/>
      <c r="E32" s="74"/>
      <c r="F32" s="75"/>
      <c r="G32" s="75"/>
      <c r="H32" s="75"/>
      <c r="I32" s="75">
        <v>-4641</v>
      </c>
      <c r="J32" s="75">
        <v>-32772</v>
      </c>
      <c r="K32" s="75">
        <v>-28396</v>
      </c>
    </row>
    <row r="33" spans="1:13" ht="15.75" customHeight="1">
      <c r="A33" s="224" t="s">
        <v>17</v>
      </c>
      <c r="B33" s="224"/>
      <c r="C33" s="224"/>
      <c r="D33" s="224"/>
      <c r="I33" s="236" t="s">
        <v>18</v>
      </c>
      <c r="J33" s="236"/>
      <c r="K33" s="236"/>
      <c r="M33" s="161"/>
    </row>
    <row r="34" spans="1:11" s="80" customFormat="1" ht="10.5">
      <c r="A34" s="225" t="s">
        <v>92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</row>
    <row r="35" spans="1:11" s="80" customFormat="1" ht="10.5">
      <c r="A35" s="225" t="s">
        <v>91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1:11" s="80" customFormat="1" ht="10.5">
      <c r="A36" s="225" t="s">
        <v>93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1:11" s="80" customFormat="1" ht="10.5">
      <c r="A37" s="225" t="s">
        <v>115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1:11" s="80" customFormat="1" ht="10.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s="80" customFormat="1" ht="10.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s="80" customFormat="1" ht="10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ht="10.5" customHeight="1"/>
    <row r="42" spans="1:11" ht="24">
      <c r="A42" s="231" t="s">
        <v>128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</row>
    <row r="43" spans="1:11" s="45" customFormat="1" ht="6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7.25" customHeight="1">
      <c r="A44" s="226" t="s">
        <v>81</v>
      </c>
      <c r="B44" s="227"/>
      <c r="C44" s="230" t="s">
        <v>19</v>
      </c>
      <c r="D44" s="230"/>
      <c r="E44" s="230"/>
      <c r="F44" s="230"/>
      <c r="G44" s="230"/>
      <c r="H44" s="230"/>
      <c r="I44" s="230" t="s">
        <v>84</v>
      </c>
      <c r="J44" s="230"/>
      <c r="K44" s="232"/>
    </row>
    <row r="45" spans="1:11" ht="17.25" customHeight="1">
      <c r="A45" s="228"/>
      <c r="B45" s="229"/>
      <c r="C45" s="233" t="s">
        <v>20</v>
      </c>
      <c r="D45" s="233"/>
      <c r="E45" s="234" t="s">
        <v>21</v>
      </c>
      <c r="F45" s="234"/>
      <c r="G45" s="234" t="s">
        <v>22</v>
      </c>
      <c r="H45" s="234"/>
      <c r="I45" s="233" t="s">
        <v>23</v>
      </c>
      <c r="J45" s="234" t="s">
        <v>24</v>
      </c>
      <c r="K45" s="235" t="s">
        <v>25</v>
      </c>
    </row>
    <row r="46" spans="1:11" ht="17.25" customHeight="1">
      <c r="A46" s="228"/>
      <c r="B46" s="229"/>
      <c r="C46" s="34" t="s">
        <v>26</v>
      </c>
      <c r="D46" s="34" t="s">
        <v>27</v>
      </c>
      <c r="E46" s="25" t="s">
        <v>26</v>
      </c>
      <c r="F46" s="25" t="s">
        <v>27</v>
      </c>
      <c r="G46" s="25" t="s">
        <v>26</v>
      </c>
      <c r="H46" s="25" t="s">
        <v>27</v>
      </c>
      <c r="I46" s="233"/>
      <c r="J46" s="234"/>
      <c r="K46" s="235"/>
    </row>
    <row r="47" spans="1:11" ht="16.5" customHeight="1">
      <c r="A47" s="35" t="s">
        <v>15</v>
      </c>
      <c r="B47" s="41">
        <v>43</v>
      </c>
      <c r="C47" s="37">
        <f>SUM(E47,G47)</f>
        <v>1008</v>
      </c>
      <c r="D47" s="43">
        <f>SUM(F47,H47)</f>
        <v>1017</v>
      </c>
      <c r="E47" s="44">
        <v>836</v>
      </c>
      <c r="F47" s="44">
        <v>837</v>
      </c>
      <c r="G47" s="44">
        <v>172</v>
      </c>
      <c r="H47" s="44">
        <v>180</v>
      </c>
      <c r="I47" s="43">
        <f>SUM(J47:K47)</f>
        <v>679</v>
      </c>
      <c r="J47" s="44">
        <v>244</v>
      </c>
      <c r="K47" s="44">
        <v>435</v>
      </c>
    </row>
    <row r="48" spans="1:11" ht="16.5" customHeight="1">
      <c r="A48" s="35"/>
      <c r="B48" s="42">
        <v>45</v>
      </c>
      <c r="C48" s="40">
        <f aca="true" t="shared" si="0" ref="C48:D54">SUM(E48,G48)</f>
        <v>1118</v>
      </c>
      <c r="D48" s="43">
        <f t="shared" si="0"/>
        <v>1149</v>
      </c>
      <c r="E48" s="44">
        <v>932</v>
      </c>
      <c r="F48" s="44">
        <v>960</v>
      </c>
      <c r="G48" s="44">
        <v>186</v>
      </c>
      <c r="H48" s="44">
        <v>189</v>
      </c>
      <c r="I48" s="43">
        <f aca="true" t="shared" si="1" ref="I48:I54">SUM(J48:K48)</f>
        <v>921</v>
      </c>
      <c r="J48" s="44">
        <v>347</v>
      </c>
      <c r="K48" s="44">
        <v>574</v>
      </c>
    </row>
    <row r="49" spans="1:11" ht="16.5" customHeight="1">
      <c r="A49" s="35"/>
      <c r="B49" s="42">
        <v>50</v>
      </c>
      <c r="C49" s="40">
        <f t="shared" si="0"/>
        <v>3443</v>
      </c>
      <c r="D49" s="38">
        <f t="shared" si="0"/>
        <v>3709</v>
      </c>
      <c r="E49" s="39">
        <v>3149</v>
      </c>
      <c r="F49" s="39">
        <v>3412</v>
      </c>
      <c r="G49" s="39">
        <v>294</v>
      </c>
      <c r="H49" s="39">
        <v>297</v>
      </c>
      <c r="I49" s="38">
        <f t="shared" si="1"/>
        <v>2619</v>
      </c>
      <c r="J49" s="39">
        <v>1433</v>
      </c>
      <c r="K49" s="39">
        <v>1186</v>
      </c>
    </row>
    <row r="50" spans="1:11" ht="16.5" customHeight="1">
      <c r="A50" s="35"/>
      <c r="B50" s="36">
        <v>55</v>
      </c>
      <c r="C50" s="40">
        <f t="shared" si="0"/>
        <v>9561</v>
      </c>
      <c r="D50" s="38">
        <f t="shared" si="0"/>
        <v>10005</v>
      </c>
      <c r="E50" s="39">
        <v>8842</v>
      </c>
      <c r="F50" s="39">
        <v>9269</v>
      </c>
      <c r="G50" s="39">
        <v>719</v>
      </c>
      <c r="H50" s="39">
        <v>736</v>
      </c>
      <c r="I50" s="38">
        <f t="shared" si="1"/>
        <v>7220</v>
      </c>
      <c r="J50" s="39">
        <v>3103</v>
      </c>
      <c r="K50" s="39">
        <v>4117</v>
      </c>
    </row>
    <row r="51" spans="1:11" ht="16.5" customHeight="1">
      <c r="A51" s="35"/>
      <c r="B51" s="36">
        <v>60</v>
      </c>
      <c r="C51" s="40">
        <f t="shared" si="0"/>
        <v>12213</v>
      </c>
      <c r="D51" s="38">
        <f t="shared" si="0"/>
        <v>12354</v>
      </c>
      <c r="E51" s="39">
        <v>11375</v>
      </c>
      <c r="F51" s="39">
        <v>11500</v>
      </c>
      <c r="G51" s="39">
        <v>838</v>
      </c>
      <c r="H51" s="39">
        <v>854</v>
      </c>
      <c r="I51" s="38">
        <f t="shared" si="1"/>
        <v>9376</v>
      </c>
      <c r="J51" s="39">
        <v>4644</v>
      </c>
      <c r="K51" s="39">
        <v>4732</v>
      </c>
    </row>
    <row r="52" spans="1:11" ht="16.5" customHeight="1">
      <c r="A52" s="35" t="s">
        <v>16</v>
      </c>
      <c r="B52" s="36">
        <v>2</v>
      </c>
      <c r="C52" s="40">
        <f t="shared" si="0"/>
        <v>14997</v>
      </c>
      <c r="D52" s="38">
        <f t="shared" si="0"/>
        <v>15219</v>
      </c>
      <c r="E52" s="39">
        <v>13898</v>
      </c>
      <c r="F52" s="39">
        <v>14111</v>
      </c>
      <c r="G52" s="39">
        <v>1099</v>
      </c>
      <c r="H52" s="39">
        <v>1108</v>
      </c>
      <c r="I52" s="38">
        <f t="shared" si="1"/>
        <v>15580</v>
      </c>
      <c r="J52" s="39">
        <v>5976</v>
      </c>
      <c r="K52" s="39">
        <v>9604</v>
      </c>
    </row>
    <row r="53" spans="1:11" ht="16.5" customHeight="1">
      <c r="A53" s="35"/>
      <c r="B53" s="36">
        <v>7</v>
      </c>
      <c r="C53" s="40">
        <f t="shared" si="0"/>
        <v>17083</v>
      </c>
      <c r="D53" s="38">
        <f t="shared" si="0"/>
        <v>17272</v>
      </c>
      <c r="E53" s="39">
        <v>15855</v>
      </c>
      <c r="F53" s="39">
        <v>16088</v>
      </c>
      <c r="G53" s="39">
        <v>1228</v>
      </c>
      <c r="H53" s="39">
        <v>1184</v>
      </c>
      <c r="I53" s="38">
        <f t="shared" si="1"/>
        <v>26291</v>
      </c>
      <c r="J53" s="39">
        <v>7097</v>
      </c>
      <c r="K53" s="39">
        <v>19194</v>
      </c>
    </row>
    <row r="54" spans="1:11" s="45" customFormat="1" ht="16.5" customHeight="1">
      <c r="A54" s="41"/>
      <c r="B54" s="42">
        <v>12</v>
      </c>
      <c r="C54" s="40">
        <f t="shared" si="0"/>
        <v>19630</v>
      </c>
      <c r="D54" s="43">
        <f t="shared" si="0"/>
        <v>19792</v>
      </c>
      <c r="E54" s="44">
        <v>18525</v>
      </c>
      <c r="F54" s="44">
        <v>18682</v>
      </c>
      <c r="G54" s="44">
        <v>1105</v>
      </c>
      <c r="H54" s="44">
        <v>1110</v>
      </c>
      <c r="I54" s="43">
        <f t="shared" si="1"/>
        <v>48667</v>
      </c>
      <c r="J54" s="44">
        <v>8386</v>
      </c>
      <c r="K54" s="44">
        <v>40281</v>
      </c>
    </row>
    <row r="55" spans="1:11" s="45" customFormat="1" ht="16.5" customHeight="1">
      <c r="A55" s="41"/>
      <c r="B55" s="119">
        <v>16</v>
      </c>
      <c r="C55" s="43">
        <v>24944</v>
      </c>
      <c r="D55" s="43">
        <v>25263</v>
      </c>
      <c r="E55" s="44">
        <v>23777</v>
      </c>
      <c r="F55" s="44">
        <v>24086</v>
      </c>
      <c r="G55" s="44">
        <v>1167</v>
      </c>
      <c r="H55" s="44">
        <v>1177</v>
      </c>
      <c r="I55" s="43">
        <v>57842</v>
      </c>
      <c r="J55" s="44">
        <v>8518</v>
      </c>
      <c r="K55" s="44">
        <v>49324</v>
      </c>
    </row>
    <row r="56" spans="1:11" s="45" customFormat="1" ht="16.5" customHeight="1">
      <c r="A56" s="41"/>
      <c r="B56" s="119">
        <v>17</v>
      </c>
      <c r="C56" s="43">
        <v>25444</v>
      </c>
      <c r="D56" s="43">
        <v>25501</v>
      </c>
      <c r="E56" s="44">
        <v>24263</v>
      </c>
      <c r="F56" s="44">
        <v>24317</v>
      </c>
      <c r="G56" s="44">
        <v>1181</v>
      </c>
      <c r="H56" s="44">
        <v>1184</v>
      </c>
      <c r="I56" s="43">
        <v>59914</v>
      </c>
      <c r="J56" s="44">
        <v>8991</v>
      </c>
      <c r="K56" s="44">
        <v>50923</v>
      </c>
    </row>
    <row r="57" spans="1:11" s="45" customFormat="1" ht="16.5" customHeight="1">
      <c r="A57" s="41"/>
      <c r="B57" s="119">
        <v>18</v>
      </c>
      <c r="C57" s="43">
        <v>26067</v>
      </c>
      <c r="D57" s="43">
        <v>26350</v>
      </c>
      <c r="E57" s="147">
        <v>24887</v>
      </c>
      <c r="F57" s="147">
        <v>25163</v>
      </c>
      <c r="G57" s="147">
        <v>1180</v>
      </c>
      <c r="H57" s="147">
        <v>1187</v>
      </c>
      <c r="I57" s="43">
        <v>63799</v>
      </c>
      <c r="J57" s="147">
        <v>9531</v>
      </c>
      <c r="K57" s="147">
        <v>54268</v>
      </c>
    </row>
    <row r="58" spans="1:11" s="45" customFormat="1" ht="16.5" customHeight="1">
      <c r="A58" s="41"/>
      <c r="B58" s="119">
        <v>19</v>
      </c>
      <c r="C58" s="43">
        <v>26628</v>
      </c>
      <c r="D58" s="43">
        <v>26781</v>
      </c>
      <c r="E58" s="147">
        <v>25444</v>
      </c>
      <c r="F58" s="147">
        <v>25598</v>
      </c>
      <c r="G58" s="147">
        <v>1184</v>
      </c>
      <c r="H58" s="147">
        <v>1183</v>
      </c>
      <c r="I58" s="43">
        <v>62657</v>
      </c>
      <c r="J58" s="147">
        <v>9124</v>
      </c>
      <c r="K58" s="147">
        <v>53533</v>
      </c>
    </row>
    <row r="59" spans="1:11" s="165" customFormat="1" ht="16.5" customHeight="1">
      <c r="A59" s="123"/>
      <c r="B59" s="162">
        <v>20</v>
      </c>
      <c r="C59" s="163">
        <v>27375</v>
      </c>
      <c r="D59" s="163">
        <v>27596</v>
      </c>
      <c r="E59" s="164">
        <v>26214</v>
      </c>
      <c r="F59" s="164">
        <v>26465</v>
      </c>
      <c r="G59" s="164">
        <v>1161</v>
      </c>
      <c r="H59" s="164">
        <v>1131</v>
      </c>
      <c r="I59" s="163">
        <v>60682</v>
      </c>
      <c r="J59" s="164">
        <v>9528</v>
      </c>
      <c r="K59" s="164">
        <v>51154</v>
      </c>
    </row>
    <row r="60" spans="1:11" ht="15" customHeight="1">
      <c r="A60" s="107" t="s">
        <v>88</v>
      </c>
      <c r="I60" s="108"/>
      <c r="J60" s="108"/>
      <c r="K60" s="108" t="s">
        <v>28</v>
      </c>
    </row>
    <row r="61" ht="13.5">
      <c r="A61" s="107" t="s">
        <v>114</v>
      </c>
    </row>
    <row r="62" ht="13.5">
      <c r="A62" s="152"/>
    </row>
  </sheetData>
  <sheetProtection/>
  <mergeCells count="24">
    <mergeCell ref="A1:K1"/>
    <mergeCell ref="I44:K44"/>
    <mergeCell ref="C45:D45"/>
    <mergeCell ref="E45:F45"/>
    <mergeCell ref="G45:H45"/>
    <mergeCell ref="I45:I46"/>
    <mergeCell ref="J45:J46"/>
    <mergeCell ref="K45:K46"/>
    <mergeCell ref="I4:I6"/>
    <mergeCell ref="I33:K33"/>
    <mergeCell ref="A33:D33"/>
    <mergeCell ref="A34:K34"/>
    <mergeCell ref="A44:B46"/>
    <mergeCell ref="C44:H44"/>
    <mergeCell ref="A35:K35"/>
    <mergeCell ref="A36:K36"/>
    <mergeCell ref="A42:K42"/>
    <mergeCell ref="A37:K37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126" customWidth="1"/>
    <col min="2" max="2" width="6.125" style="126" customWidth="1"/>
    <col min="3" max="3" width="3.875" style="126" customWidth="1"/>
    <col min="4" max="10" width="11.25390625" style="126" customWidth="1"/>
    <col min="11" max="16384" width="9.00390625" style="126" customWidth="1"/>
  </cols>
  <sheetData>
    <row r="1" spans="1:10" ht="24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127" t="s">
        <v>31</v>
      </c>
    </row>
    <row r="4" spans="1:10" ht="17.25" customHeight="1">
      <c r="A4" s="246" t="s">
        <v>68</v>
      </c>
      <c r="B4" s="247"/>
      <c r="C4" s="247"/>
      <c r="D4" s="242" t="s">
        <v>111</v>
      </c>
      <c r="E4" s="244" t="s">
        <v>69</v>
      </c>
      <c r="F4" s="244" t="s">
        <v>70</v>
      </c>
      <c r="G4" s="242" t="s">
        <v>112</v>
      </c>
      <c r="H4" s="244" t="s">
        <v>87</v>
      </c>
      <c r="I4" s="244"/>
      <c r="J4" s="245"/>
    </row>
    <row r="5" spans="1:10" ht="18" customHeight="1">
      <c r="A5" s="248"/>
      <c r="B5" s="249"/>
      <c r="C5" s="249"/>
      <c r="D5" s="243"/>
      <c r="E5" s="243"/>
      <c r="F5" s="243"/>
      <c r="G5" s="243"/>
      <c r="H5" s="104" t="s">
        <v>71</v>
      </c>
      <c r="I5" s="104" t="s">
        <v>72</v>
      </c>
      <c r="J5" s="105" t="s">
        <v>73</v>
      </c>
    </row>
    <row r="6" spans="1:10" ht="15" customHeight="1">
      <c r="A6" s="237" t="s">
        <v>74</v>
      </c>
      <c r="B6" s="128" t="s">
        <v>41</v>
      </c>
      <c r="C6" s="129">
        <v>42</v>
      </c>
      <c r="D6" s="116">
        <v>22521</v>
      </c>
      <c r="E6" s="116">
        <v>3978</v>
      </c>
      <c r="F6" s="116">
        <v>20022</v>
      </c>
      <c r="G6" s="117">
        <f aca="true" t="shared" si="0" ref="G6:G12">F6/D6*100</f>
        <v>88.90368988943652</v>
      </c>
      <c r="H6" s="116">
        <v>1719480</v>
      </c>
      <c r="I6" s="116">
        <v>5540</v>
      </c>
      <c r="J6" s="116">
        <f>H6/366</f>
        <v>4698.0327868852455</v>
      </c>
    </row>
    <row r="7" spans="1:10" ht="15" customHeight="1">
      <c r="A7" s="238"/>
      <c r="B7" s="130"/>
      <c r="C7" s="115">
        <v>45</v>
      </c>
      <c r="D7" s="116">
        <v>25889</v>
      </c>
      <c r="E7" s="116">
        <v>5023</v>
      </c>
      <c r="F7" s="116">
        <v>23119</v>
      </c>
      <c r="G7" s="117">
        <f t="shared" si="0"/>
        <v>89.30047510525706</v>
      </c>
      <c r="H7" s="116">
        <v>2457375</v>
      </c>
      <c r="I7" s="116">
        <v>8360</v>
      </c>
      <c r="J7" s="116">
        <f>H7/365</f>
        <v>6732.534246575343</v>
      </c>
    </row>
    <row r="8" spans="1:10" ht="15" customHeight="1">
      <c r="A8" s="238"/>
      <c r="B8" s="130"/>
      <c r="C8" s="115">
        <v>50</v>
      </c>
      <c r="D8" s="116">
        <v>30958</v>
      </c>
      <c r="E8" s="116">
        <v>6578</v>
      </c>
      <c r="F8" s="116">
        <v>28760</v>
      </c>
      <c r="G8" s="117">
        <f t="shared" si="0"/>
        <v>92.9000581432909</v>
      </c>
      <c r="H8" s="116">
        <v>3214011</v>
      </c>
      <c r="I8" s="116">
        <v>11256</v>
      </c>
      <c r="J8" s="116">
        <f>H8/366</f>
        <v>8781.45081967213</v>
      </c>
    </row>
    <row r="9" spans="1:10" ht="15" customHeight="1">
      <c r="A9" s="238"/>
      <c r="B9" s="130"/>
      <c r="C9" s="115">
        <v>55</v>
      </c>
      <c r="D9" s="116">
        <v>33994</v>
      </c>
      <c r="E9" s="116">
        <v>7655</v>
      </c>
      <c r="F9" s="116">
        <v>32384</v>
      </c>
      <c r="G9" s="117">
        <f t="shared" si="0"/>
        <v>95.2638700947226</v>
      </c>
      <c r="H9" s="116">
        <v>3594654</v>
      </c>
      <c r="I9" s="116">
        <v>12668</v>
      </c>
      <c r="J9" s="116">
        <f>H9/365</f>
        <v>9848.367123287671</v>
      </c>
    </row>
    <row r="10" spans="1:10" ht="15" customHeight="1">
      <c r="A10" s="238"/>
      <c r="B10" s="130"/>
      <c r="C10" s="115">
        <v>60</v>
      </c>
      <c r="D10" s="116">
        <v>34643</v>
      </c>
      <c r="E10" s="116">
        <v>7564</v>
      </c>
      <c r="F10" s="116">
        <v>33021</v>
      </c>
      <c r="G10" s="117">
        <f t="shared" si="0"/>
        <v>95.31795745172185</v>
      </c>
      <c r="H10" s="116">
        <v>4248133</v>
      </c>
      <c r="I10" s="116">
        <v>14780</v>
      </c>
      <c r="J10" s="116">
        <f>H10/365</f>
        <v>11638.720547945206</v>
      </c>
    </row>
    <row r="11" spans="1:10" ht="15" customHeight="1">
      <c r="A11" s="238"/>
      <c r="B11" s="130" t="s">
        <v>42</v>
      </c>
      <c r="C11" s="115">
        <v>2</v>
      </c>
      <c r="D11" s="116">
        <v>34590</v>
      </c>
      <c r="E11" s="116">
        <v>10997</v>
      </c>
      <c r="F11" s="116">
        <v>30328</v>
      </c>
      <c r="G11" s="117">
        <f t="shared" si="0"/>
        <v>87.67851980341139</v>
      </c>
      <c r="H11" s="116">
        <v>5640391</v>
      </c>
      <c r="I11" s="116">
        <v>17856</v>
      </c>
      <c r="J11" s="116">
        <f>H11/365</f>
        <v>15453.12602739726</v>
      </c>
    </row>
    <row r="12" spans="1:10" ht="15" customHeight="1">
      <c r="A12" s="238"/>
      <c r="B12" s="130"/>
      <c r="C12" s="115">
        <v>7</v>
      </c>
      <c r="D12" s="116">
        <v>46489</v>
      </c>
      <c r="E12" s="116">
        <v>14585</v>
      </c>
      <c r="F12" s="116">
        <v>37523</v>
      </c>
      <c r="G12" s="117">
        <f t="shared" si="0"/>
        <v>80.7137172234292</v>
      </c>
      <c r="H12" s="116">
        <v>6250626</v>
      </c>
      <c r="I12" s="116">
        <v>19931</v>
      </c>
      <c r="J12" s="116">
        <v>17078</v>
      </c>
    </row>
    <row r="13" spans="1:10" ht="15" customHeight="1">
      <c r="A13" s="238"/>
      <c r="B13" s="130"/>
      <c r="C13" s="115">
        <v>12</v>
      </c>
      <c r="D13" s="116">
        <v>52372</v>
      </c>
      <c r="E13" s="116">
        <v>18464</v>
      </c>
      <c r="F13" s="116">
        <v>46417</v>
      </c>
      <c r="G13" s="117">
        <v>88.62942030092415</v>
      </c>
      <c r="H13" s="116">
        <v>7218858</v>
      </c>
      <c r="I13" s="116">
        <v>22487</v>
      </c>
      <c r="J13" s="116">
        <v>19777.693150684932</v>
      </c>
    </row>
    <row r="14" spans="1:10" ht="15" customHeight="1">
      <c r="A14" s="238"/>
      <c r="B14" s="130"/>
      <c r="C14" s="115">
        <v>16</v>
      </c>
      <c r="D14" s="116">
        <v>66065</v>
      </c>
      <c r="E14" s="116">
        <v>21166</v>
      </c>
      <c r="F14" s="116">
        <v>50798</v>
      </c>
      <c r="G14" s="117">
        <v>76.9</v>
      </c>
      <c r="H14" s="116">
        <v>7430582</v>
      </c>
      <c r="I14" s="116">
        <v>22898</v>
      </c>
      <c r="J14" s="116">
        <v>20358</v>
      </c>
    </row>
    <row r="15" spans="1:10" ht="15" customHeight="1">
      <c r="A15" s="238"/>
      <c r="B15" s="130"/>
      <c r="C15" s="115">
        <v>17</v>
      </c>
      <c r="D15" s="116">
        <v>67505</v>
      </c>
      <c r="E15" s="116">
        <v>21882</v>
      </c>
      <c r="F15" s="116">
        <v>52517</v>
      </c>
      <c r="G15" s="117">
        <v>77.8</v>
      </c>
      <c r="H15" s="116">
        <v>7376278</v>
      </c>
      <c r="I15" s="116">
        <v>22719</v>
      </c>
      <c r="J15" s="116">
        <v>20209</v>
      </c>
    </row>
    <row r="16" spans="1:10" ht="15" customHeight="1">
      <c r="A16" s="238"/>
      <c r="B16" s="130"/>
      <c r="C16" s="115">
        <v>18</v>
      </c>
      <c r="D16" s="133">
        <v>69105</v>
      </c>
      <c r="E16" s="133">
        <v>22979</v>
      </c>
      <c r="F16" s="133">
        <v>55150</v>
      </c>
      <c r="G16" s="134">
        <v>79.8</v>
      </c>
      <c r="H16" s="133">
        <v>7385808</v>
      </c>
      <c r="I16" s="133">
        <v>22603</v>
      </c>
      <c r="J16" s="133">
        <v>20235</v>
      </c>
    </row>
    <row r="17" spans="1:10" ht="15" customHeight="1">
      <c r="A17" s="238"/>
      <c r="B17" s="130"/>
      <c r="C17" s="115">
        <v>19</v>
      </c>
      <c r="D17" s="116">
        <v>70530</v>
      </c>
      <c r="E17" s="116">
        <v>23787</v>
      </c>
      <c r="F17" s="116">
        <v>57089</v>
      </c>
      <c r="G17" s="117">
        <v>80.9</v>
      </c>
      <c r="H17" s="116">
        <v>7471704</v>
      </c>
      <c r="I17" s="116">
        <v>22320</v>
      </c>
      <c r="J17" s="116">
        <v>20414</v>
      </c>
    </row>
    <row r="18" spans="1:10" ht="15" customHeight="1">
      <c r="A18" s="239"/>
      <c r="B18" s="166"/>
      <c r="C18" s="167">
        <v>20</v>
      </c>
      <c r="D18" s="168">
        <v>72342</v>
      </c>
      <c r="E18" s="168">
        <v>24838</v>
      </c>
      <c r="F18" s="168">
        <v>59611</v>
      </c>
      <c r="G18" s="169">
        <v>82.4</v>
      </c>
      <c r="H18" s="168">
        <v>7529340</v>
      </c>
      <c r="I18" s="168">
        <v>22536</v>
      </c>
      <c r="J18" s="168">
        <v>20628</v>
      </c>
    </row>
    <row r="19" spans="1:10" ht="15" customHeight="1">
      <c r="A19" s="237" t="s">
        <v>97</v>
      </c>
      <c r="B19" s="170" t="s">
        <v>41</v>
      </c>
      <c r="C19" s="171">
        <v>47</v>
      </c>
      <c r="D19" s="172">
        <v>1287</v>
      </c>
      <c r="E19" s="172">
        <v>468</v>
      </c>
      <c r="F19" s="172">
        <v>1287</v>
      </c>
      <c r="G19" s="173">
        <f aca="true" t="shared" si="1" ref="G19:G24">F19/D19*100</f>
        <v>100</v>
      </c>
      <c r="H19" s="172">
        <v>104251</v>
      </c>
      <c r="I19" s="172">
        <v>1008</v>
      </c>
      <c r="J19" s="172">
        <v>286</v>
      </c>
    </row>
    <row r="20" spans="1:10" ht="15" customHeight="1">
      <c r="A20" s="238"/>
      <c r="B20" s="166"/>
      <c r="C20" s="167">
        <v>50</v>
      </c>
      <c r="D20" s="174">
        <v>7990</v>
      </c>
      <c r="E20" s="174">
        <v>2709</v>
      </c>
      <c r="F20" s="174">
        <v>7990</v>
      </c>
      <c r="G20" s="175">
        <f t="shared" si="1"/>
        <v>100</v>
      </c>
      <c r="H20" s="174">
        <v>743173</v>
      </c>
      <c r="I20" s="174">
        <v>3427</v>
      </c>
      <c r="J20" s="174">
        <v>2031</v>
      </c>
    </row>
    <row r="21" spans="1:10" ht="15" customHeight="1">
      <c r="A21" s="238"/>
      <c r="B21" s="166"/>
      <c r="C21" s="167">
        <v>55</v>
      </c>
      <c r="D21" s="174">
        <v>23619</v>
      </c>
      <c r="E21" s="174">
        <v>9435</v>
      </c>
      <c r="F21" s="174">
        <v>23619</v>
      </c>
      <c r="G21" s="175">
        <f t="shared" si="1"/>
        <v>100</v>
      </c>
      <c r="H21" s="174">
        <v>2195594</v>
      </c>
      <c r="I21" s="174">
        <v>7903</v>
      </c>
      <c r="J21" s="174">
        <v>6015</v>
      </c>
    </row>
    <row r="22" spans="1:10" ht="15" customHeight="1">
      <c r="A22" s="238"/>
      <c r="B22" s="166"/>
      <c r="C22" s="167">
        <v>60</v>
      </c>
      <c r="D22" s="174">
        <v>29713</v>
      </c>
      <c r="E22" s="174">
        <v>11733</v>
      </c>
      <c r="F22" s="174">
        <v>29713</v>
      </c>
      <c r="G22" s="175">
        <f t="shared" si="1"/>
        <v>100</v>
      </c>
      <c r="H22" s="174">
        <v>2861943</v>
      </c>
      <c r="I22" s="174">
        <v>11072</v>
      </c>
      <c r="J22" s="174">
        <v>7841</v>
      </c>
    </row>
    <row r="23" spans="1:10" ht="15" customHeight="1">
      <c r="A23" s="238"/>
      <c r="B23" s="166" t="s">
        <v>42</v>
      </c>
      <c r="C23" s="167">
        <v>2</v>
      </c>
      <c r="D23" s="174">
        <v>34267</v>
      </c>
      <c r="E23" s="174">
        <v>13422</v>
      </c>
      <c r="F23" s="174">
        <v>34267</v>
      </c>
      <c r="G23" s="175">
        <f t="shared" si="1"/>
        <v>100</v>
      </c>
      <c r="H23" s="174">
        <v>3764882</v>
      </c>
      <c r="I23" s="174">
        <v>13412</v>
      </c>
      <c r="J23" s="174">
        <v>10315</v>
      </c>
    </row>
    <row r="24" spans="1:10" ht="15" customHeight="1">
      <c r="A24" s="238"/>
      <c r="B24" s="166"/>
      <c r="C24" s="167">
        <v>7</v>
      </c>
      <c r="D24" s="174">
        <v>34128</v>
      </c>
      <c r="E24" s="174">
        <v>14393</v>
      </c>
      <c r="F24" s="174">
        <v>34128</v>
      </c>
      <c r="G24" s="175">
        <f t="shared" si="1"/>
        <v>100</v>
      </c>
      <c r="H24" s="174">
        <v>3953950</v>
      </c>
      <c r="I24" s="174">
        <v>13710</v>
      </c>
      <c r="J24" s="174">
        <v>10803</v>
      </c>
    </row>
    <row r="25" spans="1:10" ht="15" customHeight="1">
      <c r="A25" s="238"/>
      <c r="B25" s="166"/>
      <c r="C25" s="167">
        <v>12</v>
      </c>
      <c r="D25" s="174">
        <v>32882</v>
      </c>
      <c r="E25" s="174">
        <v>14486</v>
      </c>
      <c r="F25" s="174">
        <v>32882</v>
      </c>
      <c r="G25" s="175">
        <v>100</v>
      </c>
      <c r="H25" s="174">
        <v>3929280</v>
      </c>
      <c r="I25" s="174">
        <v>12670</v>
      </c>
      <c r="J25" s="174">
        <v>10765</v>
      </c>
    </row>
    <row r="26" spans="1:10" ht="15" customHeight="1">
      <c r="A26" s="238"/>
      <c r="B26" s="166"/>
      <c r="C26" s="176">
        <v>16</v>
      </c>
      <c r="D26" s="177">
        <v>33057</v>
      </c>
      <c r="E26" s="174">
        <v>14530</v>
      </c>
      <c r="F26" s="174">
        <v>33057</v>
      </c>
      <c r="G26" s="175">
        <v>100</v>
      </c>
      <c r="H26" s="174">
        <v>3479710</v>
      </c>
      <c r="I26" s="174">
        <v>11430</v>
      </c>
      <c r="J26" s="174">
        <v>9533</v>
      </c>
    </row>
    <row r="27" spans="1:10" ht="15" customHeight="1">
      <c r="A27" s="238"/>
      <c r="B27" s="166"/>
      <c r="C27" s="176">
        <v>17</v>
      </c>
      <c r="D27" s="177">
        <v>33394</v>
      </c>
      <c r="E27" s="174">
        <v>14717</v>
      </c>
      <c r="F27" s="174">
        <v>33394</v>
      </c>
      <c r="G27" s="175">
        <v>100</v>
      </c>
      <c r="H27" s="174">
        <v>3533110</v>
      </c>
      <c r="I27" s="174">
        <v>11000</v>
      </c>
      <c r="J27" s="174">
        <v>9680</v>
      </c>
    </row>
    <row r="28" spans="1:10" ht="15" customHeight="1">
      <c r="A28" s="238"/>
      <c r="B28" s="166"/>
      <c r="C28" s="176">
        <v>18</v>
      </c>
      <c r="D28" s="177">
        <v>33733</v>
      </c>
      <c r="E28" s="174">
        <v>15008</v>
      </c>
      <c r="F28" s="174">
        <v>33733</v>
      </c>
      <c r="G28" s="175">
        <v>100</v>
      </c>
      <c r="H28" s="174">
        <v>3485480</v>
      </c>
      <c r="I28" s="174">
        <v>11000</v>
      </c>
      <c r="J28" s="174">
        <v>9549</v>
      </c>
    </row>
    <row r="29" spans="1:10" ht="15" customHeight="1">
      <c r="A29" s="238"/>
      <c r="B29" s="166"/>
      <c r="C29" s="176">
        <v>19</v>
      </c>
      <c r="D29" s="177">
        <v>34114</v>
      </c>
      <c r="E29" s="174">
        <v>15158</v>
      </c>
      <c r="F29" s="174">
        <v>34114</v>
      </c>
      <c r="G29" s="175">
        <v>100</v>
      </c>
      <c r="H29" s="174">
        <v>3515550</v>
      </c>
      <c r="I29" s="174">
        <v>11550</v>
      </c>
      <c r="J29" s="174">
        <v>9605</v>
      </c>
    </row>
    <row r="30" spans="1:10" ht="15" customHeight="1">
      <c r="A30" s="239"/>
      <c r="B30" s="178"/>
      <c r="C30" s="179">
        <v>20</v>
      </c>
      <c r="D30" s="180">
        <v>34483</v>
      </c>
      <c r="E30" s="181">
        <v>15302</v>
      </c>
      <c r="F30" s="181">
        <v>34483</v>
      </c>
      <c r="G30" s="182">
        <v>100</v>
      </c>
      <c r="H30" s="181">
        <v>3368490</v>
      </c>
      <c r="I30" s="181">
        <v>10580</v>
      </c>
      <c r="J30" s="181">
        <v>9231</v>
      </c>
    </row>
    <row r="31" spans="1:10" ht="15" customHeight="1">
      <c r="A31" s="136"/>
      <c r="B31" s="183" t="s">
        <v>41</v>
      </c>
      <c r="C31" s="167">
        <v>54</v>
      </c>
      <c r="D31" s="168" t="s">
        <v>29</v>
      </c>
      <c r="E31" s="168" t="s">
        <v>29</v>
      </c>
      <c r="F31" s="168" t="s">
        <v>29</v>
      </c>
      <c r="G31" s="168" t="s">
        <v>29</v>
      </c>
      <c r="H31" s="168">
        <v>2061480</v>
      </c>
      <c r="I31" s="168">
        <v>9550</v>
      </c>
      <c r="J31" s="168">
        <v>5632</v>
      </c>
    </row>
    <row r="32" spans="1:10" ht="15" customHeight="1">
      <c r="A32" s="138"/>
      <c r="B32" s="183"/>
      <c r="C32" s="167">
        <v>55</v>
      </c>
      <c r="D32" s="168" t="s">
        <v>29</v>
      </c>
      <c r="E32" s="168" t="s">
        <v>29</v>
      </c>
      <c r="F32" s="168" t="s">
        <v>29</v>
      </c>
      <c r="G32" s="168" t="s">
        <v>29</v>
      </c>
      <c r="H32" s="168">
        <v>2063640</v>
      </c>
      <c r="I32" s="168">
        <v>8600</v>
      </c>
      <c r="J32" s="168">
        <v>5654</v>
      </c>
    </row>
    <row r="33" spans="1:10" ht="15" customHeight="1">
      <c r="A33" s="138" t="s">
        <v>98</v>
      </c>
      <c r="B33" s="183"/>
      <c r="C33" s="167">
        <v>60</v>
      </c>
      <c r="D33" s="168" t="s">
        <v>29</v>
      </c>
      <c r="E33" s="168" t="s">
        <v>29</v>
      </c>
      <c r="F33" s="168" t="s">
        <v>29</v>
      </c>
      <c r="G33" s="168" t="s">
        <v>29</v>
      </c>
      <c r="H33" s="168">
        <v>2217127</v>
      </c>
      <c r="I33" s="168">
        <v>9417</v>
      </c>
      <c r="J33" s="168">
        <v>6074</v>
      </c>
    </row>
    <row r="34" spans="1:10" ht="15" customHeight="1">
      <c r="A34" s="138" t="s">
        <v>99</v>
      </c>
      <c r="B34" s="183" t="s">
        <v>42</v>
      </c>
      <c r="C34" s="167">
        <v>2</v>
      </c>
      <c r="D34" s="168" t="s">
        <v>29</v>
      </c>
      <c r="E34" s="168" t="s">
        <v>29</v>
      </c>
      <c r="F34" s="168" t="s">
        <v>29</v>
      </c>
      <c r="G34" s="168" t="s">
        <v>29</v>
      </c>
      <c r="H34" s="168">
        <v>2935266</v>
      </c>
      <c r="I34" s="168">
        <v>12088</v>
      </c>
      <c r="J34" s="168">
        <v>8042</v>
      </c>
    </row>
    <row r="35" spans="1:10" ht="15" customHeight="1">
      <c r="A35" s="138" t="s">
        <v>100</v>
      </c>
      <c r="B35" s="183"/>
      <c r="C35" s="167">
        <v>7</v>
      </c>
      <c r="D35" s="168" t="s">
        <v>29</v>
      </c>
      <c r="E35" s="168" t="s">
        <v>29</v>
      </c>
      <c r="F35" s="168" t="s">
        <v>29</v>
      </c>
      <c r="G35" s="168" t="s">
        <v>29</v>
      </c>
      <c r="H35" s="168">
        <v>2481130</v>
      </c>
      <c r="I35" s="168">
        <v>10870</v>
      </c>
      <c r="J35" s="168">
        <v>6779</v>
      </c>
    </row>
    <row r="36" spans="1:10" ht="15" customHeight="1">
      <c r="A36" s="138" t="s">
        <v>101</v>
      </c>
      <c r="B36" s="183"/>
      <c r="C36" s="167">
        <v>12</v>
      </c>
      <c r="D36" s="168" t="s">
        <v>29</v>
      </c>
      <c r="E36" s="168" t="s">
        <v>29</v>
      </c>
      <c r="F36" s="168" t="s">
        <v>29</v>
      </c>
      <c r="G36" s="168" t="s">
        <v>29</v>
      </c>
      <c r="H36" s="168">
        <v>2374080</v>
      </c>
      <c r="I36" s="168">
        <v>12680</v>
      </c>
      <c r="J36" s="168">
        <v>6504</v>
      </c>
    </row>
    <row r="37" spans="1:10" ht="15" customHeight="1">
      <c r="A37" s="139" t="s">
        <v>102</v>
      </c>
      <c r="B37" s="183"/>
      <c r="C37" s="176">
        <v>16</v>
      </c>
      <c r="D37" s="168" t="s">
        <v>29</v>
      </c>
      <c r="E37" s="168" t="s">
        <v>29</v>
      </c>
      <c r="F37" s="168" t="s">
        <v>29</v>
      </c>
      <c r="G37" s="168" t="s">
        <v>29</v>
      </c>
      <c r="H37" s="168">
        <v>2146000</v>
      </c>
      <c r="I37" s="168">
        <v>9580</v>
      </c>
      <c r="J37" s="168">
        <v>5879</v>
      </c>
    </row>
    <row r="38" spans="1:10" ht="15" customHeight="1">
      <c r="A38" s="138" t="s">
        <v>103</v>
      </c>
      <c r="B38" s="183"/>
      <c r="C38" s="176">
        <v>17</v>
      </c>
      <c r="D38" s="168" t="s">
        <v>29</v>
      </c>
      <c r="E38" s="168" t="s">
        <v>29</v>
      </c>
      <c r="F38" s="168" t="s">
        <v>29</v>
      </c>
      <c r="G38" s="168" t="s">
        <v>29</v>
      </c>
      <c r="H38" s="174">
        <v>1953090</v>
      </c>
      <c r="I38" s="174">
        <v>7750</v>
      </c>
      <c r="J38" s="174">
        <v>5351</v>
      </c>
    </row>
    <row r="39" spans="1:10" ht="15" customHeight="1">
      <c r="A39" s="138" t="s">
        <v>104</v>
      </c>
      <c r="B39" s="183"/>
      <c r="C39" s="176">
        <v>18</v>
      </c>
      <c r="D39" s="174" t="s">
        <v>29</v>
      </c>
      <c r="E39" s="174" t="s">
        <v>29</v>
      </c>
      <c r="F39" s="174" t="s">
        <v>29</v>
      </c>
      <c r="G39" s="174" t="s">
        <v>29</v>
      </c>
      <c r="H39" s="174">
        <v>1940100</v>
      </c>
      <c r="I39" s="174">
        <v>7950</v>
      </c>
      <c r="J39" s="174">
        <v>5315</v>
      </c>
    </row>
    <row r="40" spans="1:10" ht="15" customHeight="1">
      <c r="A40" s="140" t="s">
        <v>105</v>
      </c>
      <c r="B40" s="183"/>
      <c r="C40" s="176">
        <v>19</v>
      </c>
      <c r="D40" s="174" t="s">
        <v>29</v>
      </c>
      <c r="E40" s="174" t="s">
        <v>29</v>
      </c>
      <c r="F40" s="174" t="s">
        <v>29</v>
      </c>
      <c r="G40" s="174" t="s">
        <v>29</v>
      </c>
      <c r="H40" s="174">
        <v>1993450</v>
      </c>
      <c r="I40" s="174">
        <v>9650</v>
      </c>
      <c r="J40" s="174">
        <v>5447</v>
      </c>
    </row>
    <row r="41" spans="1:11" ht="15" customHeight="1">
      <c r="A41" s="141"/>
      <c r="B41" s="184"/>
      <c r="C41" s="179">
        <v>20</v>
      </c>
      <c r="D41" s="174" t="s">
        <v>29</v>
      </c>
      <c r="E41" s="174" t="s">
        <v>29</v>
      </c>
      <c r="F41" s="174" t="s">
        <v>29</v>
      </c>
      <c r="G41" s="174" t="s">
        <v>29</v>
      </c>
      <c r="H41" s="181">
        <v>1886100</v>
      </c>
      <c r="I41" s="181">
        <v>8680</v>
      </c>
      <c r="J41" s="181">
        <v>5113</v>
      </c>
      <c r="K41" s="124"/>
    </row>
    <row r="42" spans="1:10" ht="15" customHeight="1">
      <c r="A42" s="118" t="s">
        <v>106</v>
      </c>
      <c r="B42" s="118"/>
      <c r="C42" s="118"/>
      <c r="D42" s="118"/>
      <c r="E42" s="118"/>
      <c r="F42" s="118"/>
      <c r="G42" s="142"/>
      <c r="H42" s="240" t="s">
        <v>75</v>
      </c>
      <c r="I42" s="240"/>
      <c r="J42" s="240"/>
    </row>
    <row r="43" spans="1:6" ht="12" customHeight="1">
      <c r="A43" s="241" t="s">
        <v>107</v>
      </c>
      <c r="B43" s="241"/>
      <c r="C43" s="241"/>
      <c r="D43" s="241"/>
      <c r="E43" s="241"/>
      <c r="F43" s="241"/>
    </row>
    <row r="44" ht="26.25" customHeight="1"/>
  </sheetData>
  <sheetProtection/>
  <mergeCells count="10">
    <mergeCell ref="A6:A18"/>
    <mergeCell ref="H42:J42"/>
    <mergeCell ref="A43:F43"/>
    <mergeCell ref="A19:A30"/>
    <mergeCell ref="G4:G5"/>
    <mergeCell ref="H4:J4"/>
    <mergeCell ref="A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4724409448818898"/>
  <pageSetup horizontalDpi="600" verticalDpi="600" orientation="portrait" paperSize="9" r:id="rId1"/>
  <headerFooter alignWithMargins="0">
    <oddFooter>&amp;C&amp;12-68-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7" customWidth="1"/>
    <col min="2" max="2" width="1.12109375" style="17" customWidth="1"/>
    <col min="3" max="3" width="5.625" style="17" customWidth="1"/>
    <col min="4" max="10" width="11.375" style="17" customWidth="1"/>
    <col min="11" max="11" width="2.75390625" style="17" customWidth="1"/>
    <col min="12" max="16384" width="9.00390625" style="17" customWidth="1"/>
  </cols>
  <sheetData>
    <row r="1" spans="1:10" s="126" customFormat="1" ht="24">
      <c r="A1" s="1" t="s">
        <v>130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126" customFormat="1" ht="5.25" customHeight="1">
      <c r="A2" s="1"/>
      <c r="B2" s="143"/>
      <c r="C2" s="143"/>
      <c r="D2" s="143"/>
      <c r="E2" s="143"/>
      <c r="F2" s="143"/>
      <c r="G2" s="143"/>
      <c r="H2" s="143"/>
      <c r="I2" s="143"/>
      <c r="J2" s="143"/>
    </row>
    <row r="3" ht="13.5" customHeight="1">
      <c r="J3" s="127" t="s">
        <v>31</v>
      </c>
    </row>
    <row r="4" spans="1:10" ht="15.75" customHeight="1">
      <c r="A4" s="251" t="s">
        <v>137</v>
      </c>
      <c r="B4" s="252"/>
      <c r="C4" s="252"/>
      <c r="D4" s="242" t="s">
        <v>95</v>
      </c>
      <c r="E4" s="244" t="s">
        <v>69</v>
      </c>
      <c r="F4" s="244" t="s">
        <v>70</v>
      </c>
      <c r="G4" s="242" t="s">
        <v>96</v>
      </c>
      <c r="H4" s="244" t="s">
        <v>87</v>
      </c>
      <c r="I4" s="244"/>
      <c r="J4" s="245"/>
    </row>
    <row r="5" spans="1:10" ht="13.5">
      <c r="A5" s="253"/>
      <c r="B5" s="254"/>
      <c r="C5" s="254"/>
      <c r="D5" s="243"/>
      <c r="E5" s="243"/>
      <c r="F5" s="243"/>
      <c r="G5" s="243"/>
      <c r="H5" s="104" t="s">
        <v>71</v>
      </c>
      <c r="I5" s="104" t="s">
        <v>72</v>
      </c>
      <c r="J5" s="105" t="s">
        <v>73</v>
      </c>
    </row>
    <row r="6" spans="1:10" ht="18.75" customHeight="1">
      <c r="A6" s="250" t="s">
        <v>42</v>
      </c>
      <c r="B6" s="250"/>
      <c r="C6" s="120">
        <v>17</v>
      </c>
      <c r="D6" s="148">
        <v>3368</v>
      </c>
      <c r="E6" s="131">
        <v>413</v>
      </c>
      <c r="F6" s="131">
        <v>1352</v>
      </c>
      <c r="G6" s="132">
        <v>40.1</v>
      </c>
      <c r="H6" s="131">
        <v>63688</v>
      </c>
      <c r="I6" s="131">
        <v>383</v>
      </c>
      <c r="J6" s="131">
        <v>174</v>
      </c>
    </row>
    <row r="7" spans="1:10" ht="18.75" customHeight="1">
      <c r="A7" s="113"/>
      <c r="B7" s="113"/>
      <c r="C7" s="120">
        <v>18</v>
      </c>
      <c r="D7" s="135">
        <v>3243</v>
      </c>
      <c r="E7" s="133">
        <v>439</v>
      </c>
      <c r="F7" s="133">
        <v>1419</v>
      </c>
      <c r="G7" s="134">
        <v>43.8</v>
      </c>
      <c r="H7" s="133">
        <v>63693</v>
      </c>
      <c r="I7" s="133">
        <v>322</v>
      </c>
      <c r="J7" s="133">
        <v>175</v>
      </c>
    </row>
    <row r="8" spans="1:10" ht="18.75" customHeight="1">
      <c r="A8" s="153"/>
      <c r="B8" s="154"/>
      <c r="C8" s="120">
        <v>19</v>
      </c>
      <c r="D8" s="155">
        <v>7102</v>
      </c>
      <c r="E8" s="156">
        <v>1156</v>
      </c>
      <c r="F8" s="156">
        <v>3544</v>
      </c>
      <c r="G8" s="157">
        <v>49.9</v>
      </c>
      <c r="H8" s="156">
        <v>101727</v>
      </c>
      <c r="I8" s="156">
        <v>622</v>
      </c>
      <c r="J8" s="156">
        <v>186</v>
      </c>
    </row>
    <row r="9" spans="1:10" ht="18.75" customHeight="1">
      <c r="A9" s="144"/>
      <c r="B9" s="145"/>
      <c r="C9" s="185">
        <v>20</v>
      </c>
      <c r="D9" s="186">
        <v>7002</v>
      </c>
      <c r="E9" s="187">
        <v>1343</v>
      </c>
      <c r="F9" s="187">
        <v>4000</v>
      </c>
      <c r="G9" s="188">
        <v>57.1</v>
      </c>
      <c r="H9" s="187">
        <v>185361</v>
      </c>
      <c r="I9" s="187">
        <v>820</v>
      </c>
      <c r="J9" s="187">
        <v>508</v>
      </c>
    </row>
    <row r="10" spans="1:10" ht="13.5">
      <c r="A10" s="149" t="s">
        <v>120</v>
      </c>
      <c r="C10" s="189"/>
      <c r="D10" s="189"/>
      <c r="E10" s="189"/>
      <c r="F10" s="189"/>
      <c r="G10" s="189"/>
      <c r="H10" s="189"/>
      <c r="I10" s="189"/>
      <c r="J10" s="190" t="s">
        <v>113</v>
      </c>
    </row>
    <row r="11" spans="1:10" ht="13.5">
      <c r="A11" s="149"/>
      <c r="J11" s="137"/>
    </row>
    <row r="12" spans="1:10" ht="13.5">
      <c r="A12" s="149"/>
      <c r="J12" s="137"/>
    </row>
    <row r="13" spans="1:10" ht="13.5">
      <c r="A13" s="149"/>
      <c r="J13" s="137"/>
    </row>
    <row r="15" spans="1:10" ht="24.75" customHeight="1">
      <c r="A15" s="16" t="s">
        <v>131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s="48" customFormat="1" ht="14.25" customHeight="1">
      <c r="A16" s="47" t="s">
        <v>30</v>
      </c>
      <c r="B16" s="47"/>
      <c r="J16" s="49" t="s">
        <v>31</v>
      </c>
    </row>
    <row r="17" spans="1:10" ht="15" customHeight="1">
      <c r="A17" s="255" t="s">
        <v>32</v>
      </c>
      <c r="B17" s="255"/>
      <c r="C17" s="256"/>
      <c r="D17" s="230" t="s">
        <v>33</v>
      </c>
      <c r="E17" s="230"/>
      <c r="F17" s="230"/>
      <c r="G17" s="230"/>
      <c r="H17" s="230" t="s">
        <v>34</v>
      </c>
      <c r="I17" s="230"/>
      <c r="J17" s="232"/>
    </row>
    <row r="18" spans="1:10" ht="13.5" customHeight="1">
      <c r="A18" s="257"/>
      <c r="B18" s="257"/>
      <c r="C18" s="258"/>
      <c r="D18" s="234" t="s">
        <v>110</v>
      </c>
      <c r="E18" s="234"/>
      <c r="F18" s="234" t="s">
        <v>35</v>
      </c>
      <c r="G18" s="234" t="s">
        <v>36</v>
      </c>
      <c r="H18" s="234" t="s">
        <v>37</v>
      </c>
      <c r="I18" s="234" t="s">
        <v>38</v>
      </c>
      <c r="J18" s="235" t="s">
        <v>36</v>
      </c>
    </row>
    <row r="19" spans="1:10" ht="13.5" customHeight="1">
      <c r="A19" s="257"/>
      <c r="B19" s="257"/>
      <c r="C19" s="258"/>
      <c r="D19" s="25" t="s">
        <v>39</v>
      </c>
      <c r="E19" s="25" t="s">
        <v>40</v>
      </c>
      <c r="F19" s="234"/>
      <c r="G19" s="234"/>
      <c r="H19" s="234"/>
      <c r="I19" s="234"/>
      <c r="J19" s="235"/>
    </row>
    <row r="20" spans="1:10" ht="18.75" customHeight="1">
      <c r="A20" s="50"/>
      <c r="B20" s="50" t="s">
        <v>41</v>
      </c>
      <c r="C20" s="51">
        <v>40</v>
      </c>
      <c r="D20" s="39">
        <v>3</v>
      </c>
      <c r="E20" s="39">
        <v>2</v>
      </c>
      <c r="F20" s="39">
        <v>5357</v>
      </c>
      <c r="G20" s="39">
        <v>3058</v>
      </c>
      <c r="H20" s="39">
        <v>7</v>
      </c>
      <c r="I20" s="39">
        <v>698</v>
      </c>
      <c r="J20" s="39">
        <v>333</v>
      </c>
    </row>
    <row r="21" spans="1:10" ht="18.75" customHeight="1">
      <c r="A21" s="52"/>
      <c r="B21" s="52"/>
      <c r="C21" s="53">
        <v>45</v>
      </c>
      <c r="D21" s="39">
        <v>3</v>
      </c>
      <c r="E21" s="39">
        <v>2</v>
      </c>
      <c r="F21" s="39">
        <v>23759</v>
      </c>
      <c r="G21" s="39">
        <v>11956</v>
      </c>
      <c r="H21" s="39">
        <v>7</v>
      </c>
      <c r="I21" s="39">
        <v>4901</v>
      </c>
      <c r="J21" s="39">
        <v>2587</v>
      </c>
    </row>
    <row r="22" spans="1:10" ht="18.75" customHeight="1">
      <c r="A22" s="52"/>
      <c r="B22" s="52"/>
      <c r="C22" s="53">
        <v>50</v>
      </c>
      <c r="D22" s="39">
        <v>7</v>
      </c>
      <c r="E22" s="39">
        <v>6</v>
      </c>
      <c r="F22" s="39">
        <v>65251</v>
      </c>
      <c r="G22" s="39">
        <v>42296</v>
      </c>
      <c r="H22" s="39">
        <v>7</v>
      </c>
      <c r="I22" s="39">
        <v>8673</v>
      </c>
      <c r="J22" s="39">
        <v>4463</v>
      </c>
    </row>
    <row r="23" spans="1:10" ht="18.75" customHeight="1">
      <c r="A23" s="52"/>
      <c r="B23" s="52"/>
      <c r="C23" s="53">
        <v>55</v>
      </c>
      <c r="D23" s="39">
        <v>8</v>
      </c>
      <c r="E23" s="39">
        <v>6</v>
      </c>
      <c r="F23" s="39">
        <v>136911</v>
      </c>
      <c r="G23" s="39">
        <v>69305</v>
      </c>
      <c r="H23" s="39">
        <v>7</v>
      </c>
      <c r="I23" s="39">
        <v>14282</v>
      </c>
      <c r="J23" s="39">
        <v>3843</v>
      </c>
    </row>
    <row r="24" spans="1:10" ht="18.75" customHeight="1">
      <c r="A24" s="52"/>
      <c r="B24" s="52"/>
      <c r="C24" s="53">
        <v>60</v>
      </c>
      <c r="D24" s="39">
        <v>8</v>
      </c>
      <c r="E24" s="39">
        <v>6</v>
      </c>
      <c r="F24" s="39">
        <v>180746</v>
      </c>
      <c r="G24" s="39">
        <v>89143</v>
      </c>
      <c r="H24" s="39">
        <v>7</v>
      </c>
      <c r="I24" s="39">
        <v>21178</v>
      </c>
      <c r="J24" s="39">
        <v>4362</v>
      </c>
    </row>
    <row r="25" spans="1:10" ht="18.75" customHeight="1">
      <c r="A25" s="52"/>
      <c r="B25" s="52" t="s">
        <v>42</v>
      </c>
      <c r="C25" s="53">
        <v>2</v>
      </c>
      <c r="D25" s="39">
        <v>8</v>
      </c>
      <c r="E25" s="39">
        <v>6</v>
      </c>
      <c r="F25" s="39">
        <v>320034</v>
      </c>
      <c r="G25" s="39">
        <v>201802</v>
      </c>
      <c r="H25" s="39">
        <v>7</v>
      </c>
      <c r="I25" s="39">
        <v>38027</v>
      </c>
      <c r="J25" s="39">
        <v>5867</v>
      </c>
    </row>
    <row r="26" spans="1:10" ht="18.75" customHeight="1">
      <c r="A26" s="52"/>
      <c r="B26" s="52"/>
      <c r="C26" s="53">
        <v>7</v>
      </c>
      <c r="D26" s="39">
        <v>8</v>
      </c>
      <c r="E26" s="39">
        <v>7</v>
      </c>
      <c r="F26" s="39">
        <v>384090</v>
      </c>
      <c r="G26" s="39">
        <v>268563</v>
      </c>
      <c r="H26" s="39">
        <v>6</v>
      </c>
      <c r="I26" s="39">
        <v>51477</v>
      </c>
      <c r="J26" s="39">
        <v>12253</v>
      </c>
    </row>
    <row r="27" spans="1:10" s="45" customFormat="1" ht="18.75" customHeight="1">
      <c r="A27" s="52"/>
      <c r="B27" s="52"/>
      <c r="C27" s="53">
        <v>12</v>
      </c>
      <c r="D27" s="81">
        <v>8</v>
      </c>
      <c r="E27" s="82">
        <v>9</v>
      </c>
      <c r="F27" s="82">
        <v>423370</v>
      </c>
      <c r="G27" s="82">
        <v>291740</v>
      </c>
      <c r="H27" s="82">
        <v>6</v>
      </c>
      <c r="I27" s="82">
        <v>57621</v>
      </c>
      <c r="J27" s="82">
        <v>14994</v>
      </c>
    </row>
    <row r="28" spans="1:10" s="45" customFormat="1" ht="18.75" customHeight="1">
      <c r="A28" s="52"/>
      <c r="B28" s="52"/>
      <c r="C28" s="120">
        <v>16</v>
      </c>
      <c r="D28" s="81">
        <v>10</v>
      </c>
      <c r="E28" s="82">
        <v>6</v>
      </c>
      <c r="F28" s="82">
        <v>457495</v>
      </c>
      <c r="G28" s="82">
        <v>290267</v>
      </c>
      <c r="H28" s="82">
        <v>7</v>
      </c>
      <c r="I28" s="82">
        <v>74603</v>
      </c>
      <c r="J28" s="82">
        <v>20840</v>
      </c>
    </row>
    <row r="29" spans="1:10" s="45" customFormat="1" ht="18.75" customHeight="1">
      <c r="A29" s="52"/>
      <c r="B29" s="52"/>
      <c r="C29" s="120">
        <v>17</v>
      </c>
      <c r="D29" s="81">
        <v>10</v>
      </c>
      <c r="E29" s="82">
        <v>7</v>
      </c>
      <c r="F29" s="82">
        <v>497332</v>
      </c>
      <c r="G29" s="82">
        <v>278923</v>
      </c>
      <c r="H29" s="82">
        <v>9</v>
      </c>
      <c r="I29" s="82">
        <v>94176</v>
      </c>
      <c r="J29" s="82">
        <v>24843</v>
      </c>
    </row>
    <row r="30" spans="1:10" s="45" customFormat="1" ht="18.75" customHeight="1">
      <c r="A30" s="52"/>
      <c r="B30" s="52"/>
      <c r="C30" s="120">
        <v>18</v>
      </c>
      <c r="D30" s="81">
        <v>10</v>
      </c>
      <c r="E30" s="82">
        <v>7</v>
      </c>
      <c r="F30" s="151">
        <v>512241</v>
      </c>
      <c r="G30" s="151">
        <v>289556</v>
      </c>
      <c r="H30" s="82">
        <v>9</v>
      </c>
      <c r="I30" s="151">
        <v>96255</v>
      </c>
      <c r="J30" s="151">
        <v>26967</v>
      </c>
    </row>
    <row r="31" spans="1:10" s="45" customFormat="1" ht="18.75" customHeight="1">
      <c r="A31" s="52"/>
      <c r="B31" s="52"/>
      <c r="C31" s="120">
        <v>19</v>
      </c>
      <c r="D31" s="158">
        <v>10</v>
      </c>
      <c r="E31" s="159">
        <v>7</v>
      </c>
      <c r="F31" s="160">
        <v>519643</v>
      </c>
      <c r="G31" s="160">
        <v>289732</v>
      </c>
      <c r="H31" s="159">
        <v>9</v>
      </c>
      <c r="I31" s="160">
        <v>95969</v>
      </c>
      <c r="J31" s="160">
        <v>29232</v>
      </c>
    </row>
    <row r="32" spans="1:10" s="45" customFormat="1" ht="18.75" customHeight="1">
      <c r="A32" s="54"/>
      <c r="B32" s="54"/>
      <c r="C32" s="185">
        <v>20</v>
      </c>
      <c r="D32" s="191">
        <v>10</v>
      </c>
      <c r="E32" s="192">
        <v>7</v>
      </c>
      <c r="F32" s="193">
        <v>525058</v>
      </c>
      <c r="G32" s="193">
        <v>302014</v>
      </c>
      <c r="H32" s="192">
        <v>9</v>
      </c>
      <c r="I32" s="193">
        <v>185917</v>
      </c>
      <c r="J32" s="193">
        <v>57363</v>
      </c>
    </row>
    <row r="33" ht="13.5" customHeight="1">
      <c r="J33" s="46" t="s">
        <v>43</v>
      </c>
    </row>
    <row r="34" ht="9.75" customHeight="1"/>
  </sheetData>
  <sheetProtection/>
  <mergeCells count="16">
    <mergeCell ref="A17:C19"/>
    <mergeCell ref="D18:E18"/>
    <mergeCell ref="F18:F19"/>
    <mergeCell ref="G18:G19"/>
    <mergeCell ref="H18:H19"/>
    <mergeCell ref="D17:G17"/>
    <mergeCell ref="H17:J17"/>
    <mergeCell ref="I18:I19"/>
    <mergeCell ref="J18:J19"/>
    <mergeCell ref="G4:G5"/>
    <mergeCell ref="H4:J4"/>
    <mergeCell ref="A6:B6"/>
    <mergeCell ref="A4:C5"/>
    <mergeCell ref="D4:D5"/>
    <mergeCell ref="E4:E5"/>
    <mergeCell ref="F4:F5"/>
  </mergeCells>
  <printOptions/>
  <pageMargins left="0.62992125984251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7.125" style="55" customWidth="1"/>
    <col min="2" max="2" width="3.50390625" style="55" customWidth="1"/>
    <col min="3" max="3" width="9.625" style="55" customWidth="1"/>
    <col min="4" max="4" width="3.625" style="55" customWidth="1"/>
    <col min="5" max="5" width="6.625" style="55" customWidth="1"/>
    <col min="6" max="6" width="6.875" style="55" customWidth="1"/>
    <col min="7" max="8" width="3.625" style="55" customWidth="1"/>
    <col min="9" max="10" width="6.625" style="55" customWidth="1"/>
    <col min="11" max="12" width="3.625" style="55" customWidth="1"/>
    <col min="13" max="14" width="6.625" style="55" customWidth="1"/>
    <col min="15" max="16" width="3.625" style="55" customWidth="1"/>
    <col min="17" max="17" width="6.625" style="55" customWidth="1"/>
    <col min="18" max="18" width="2.625" style="55" customWidth="1"/>
    <col min="19" max="16384" width="9.00390625" style="55" customWidth="1"/>
  </cols>
  <sheetData>
    <row r="1" spans="1:17" s="88" customFormat="1" ht="24" customHeight="1">
      <c r="A1" s="268" t="s">
        <v>132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="88" customFormat="1" ht="9" customHeight="1"/>
    <row r="3" spans="1:4" s="88" customFormat="1" ht="16.5" customHeight="1">
      <c r="A3" s="261" t="s">
        <v>44</v>
      </c>
      <c r="B3" s="261"/>
      <c r="C3" s="261"/>
      <c r="D3" s="89"/>
    </row>
    <row r="4" spans="1:17" s="88" customFormat="1" ht="18.75" customHeight="1">
      <c r="A4" s="302" t="s">
        <v>89</v>
      </c>
      <c r="B4" s="303"/>
      <c r="C4" s="303"/>
      <c r="D4" s="304"/>
      <c r="E4" s="284" t="s">
        <v>94</v>
      </c>
      <c r="F4" s="284">
        <v>60</v>
      </c>
      <c r="G4" s="286" t="s">
        <v>45</v>
      </c>
      <c r="H4" s="287"/>
      <c r="I4" s="284">
        <v>7</v>
      </c>
      <c r="J4" s="284">
        <v>12</v>
      </c>
      <c r="K4" s="284">
        <v>16</v>
      </c>
      <c r="L4" s="284"/>
      <c r="M4" s="282">
        <v>17</v>
      </c>
      <c r="N4" s="282">
        <v>18</v>
      </c>
      <c r="O4" s="309">
        <v>19</v>
      </c>
      <c r="P4" s="310"/>
      <c r="Q4" s="299">
        <v>20</v>
      </c>
    </row>
    <row r="5" spans="1:17" s="88" customFormat="1" ht="18.75" customHeight="1">
      <c r="A5" s="305"/>
      <c r="B5" s="305"/>
      <c r="C5" s="305"/>
      <c r="D5" s="264"/>
      <c r="E5" s="285"/>
      <c r="F5" s="285"/>
      <c r="G5" s="288"/>
      <c r="H5" s="289"/>
      <c r="I5" s="285"/>
      <c r="J5" s="285"/>
      <c r="K5" s="285"/>
      <c r="L5" s="285"/>
      <c r="M5" s="283"/>
      <c r="N5" s="283"/>
      <c r="O5" s="311"/>
      <c r="P5" s="312"/>
      <c r="Q5" s="300"/>
    </row>
    <row r="6" spans="1:17" s="88" customFormat="1" ht="21" customHeight="1">
      <c r="A6" s="290" t="s">
        <v>46</v>
      </c>
      <c r="B6" s="290"/>
      <c r="C6" s="290"/>
      <c r="D6" s="291"/>
      <c r="E6" s="90">
        <v>737</v>
      </c>
      <c r="F6" s="90">
        <v>792</v>
      </c>
      <c r="G6" s="280">
        <v>1248</v>
      </c>
      <c r="H6" s="280"/>
      <c r="I6" s="90">
        <v>1858</v>
      </c>
      <c r="J6" s="109">
        <v>2322</v>
      </c>
      <c r="K6" s="298">
        <v>2239</v>
      </c>
      <c r="L6" s="298"/>
      <c r="M6" s="90">
        <v>2182</v>
      </c>
      <c r="N6" s="90">
        <v>1690</v>
      </c>
      <c r="O6" s="280">
        <v>1810</v>
      </c>
      <c r="P6" s="280"/>
      <c r="Q6" s="90">
        <v>1829</v>
      </c>
    </row>
    <row r="7" spans="1:17" s="88" customFormat="1" ht="21" customHeight="1">
      <c r="A7" s="292" t="s">
        <v>86</v>
      </c>
      <c r="B7" s="293"/>
      <c r="C7" s="293"/>
      <c r="D7" s="294"/>
      <c r="E7" s="92">
        <v>53</v>
      </c>
      <c r="F7" s="92">
        <v>38</v>
      </c>
      <c r="G7" s="273">
        <v>33</v>
      </c>
      <c r="H7" s="273"/>
      <c r="I7" s="92">
        <v>39</v>
      </c>
      <c r="J7" s="110">
        <v>42</v>
      </c>
      <c r="K7" s="270">
        <v>37</v>
      </c>
      <c r="L7" s="270"/>
      <c r="M7" s="110">
        <v>46</v>
      </c>
      <c r="N7" s="110">
        <v>35</v>
      </c>
      <c r="O7" s="273">
        <v>30</v>
      </c>
      <c r="P7" s="273"/>
      <c r="Q7" s="194">
        <v>13</v>
      </c>
    </row>
    <row r="8" spans="1:17" s="88" customFormat="1" ht="21" customHeight="1">
      <c r="A8" s="295" t="s">
        <v>47</v>
      </c>
      <c r="B8" s="295"/>
      <c r="C8" s="295"/>
      <c r="D8" s="296"/>
      <c r="E8" s="92">
        <v>156</v>
      </c>
      <c r="F8" s="92">
        <v>173</v>
      </c>
      <c r="G8" s="273">
        <v>204</v>
      </c>
      <c r="H8" s="273"/>
      <c r="I8" s="92">
        <v>249</v>
      </c>
      <c r="J8" s="110">
        <v>276</v>
      </c>
      <c r="K8" s="270">
        <v>267</v>
      </c>
      <c r="L8" s="270"/>
      <c r="M8" s="110">
        <v>319</v>
      </c>
      <c r="N8" s="110">
        <v>255</v>
      </c>
      <c r="O8" s="273">
        <v>278</v>
      </c>
      <c r="P8" s="273"/>
      <c r="Q8" s="194">
        <v>273</v>
      </c>
    </row>
    <row r="9" spans="1:18" s="88" customFormat="1" ht="21" customHeight="1">
      <c r="A9" s="295" t="s">
        <v>48</v>
      </c>
      <c r="B9" s="295"/>
      <c r="C9" s="295"/>
      <c r="D9" s="296"/>
      <c r="E9" s="92">
        <v>433</v>
      </c>
      <c r="F9" s="92">
        <v>484</v>
      </c>
      <c r="G9" s="273">
        <v>306</v>
      </c>
      <c r="H9" s="273"/>
      <c r="I9" s="92">
        <v>443</v>
      </c>
      <c r="J9" s="110">
        <v>403</v>
      </c>
      <c r="K9" s="270">
        <v>101</v>
      </c>
      <c r="L9" s="270"/>
      <c r="M9" s="110">
        <v>124</v>
      </c>
      <c r="N9" s="110">
        <v>128</v>
      </c>
      <c r="O9" s="273">
        <v>102</v>
      </c>
      <c r="P9" s="273"/>
      <c r="Q9" s="195">
        <v>160</v>
      </c>
      <c r="R9" s="121"/>
    </row>
    <row r="10" spans="1:17" s="88" customFormat="1" ht="21" customHeight="1">
      <c r="A10" s="295" t="s">
        <v>49</v>
      </c>
      <c r="B10" s="295"/>
      <c r="C10" s="295"/>
      <c r="D10" s="296"/>
      <c r="E10" s="92">
        <v>66</v>
      </c>
      <c r="F10" s="92">
        <v>76</v>
      </c>
      <c r="G10" s="273">
        <v>178</v>
      </c>
      <c r="H10" s="273"/>
      <c r="I10" s="92">
        <v>187</v>
      </c>
      <c r="J10" s="110">
        <v>244</v>
      </c>
      <c r="K10" s="270">
        <v>186</v>
      </c>
      <c r="L10" s="270"/>
      <c r="M10" s="110">
        <v>182</v>
      </c>
      <c r="N10" s="110">
        <v>151</v>
      </c>
      <c r="O10" s="273">
        <v>395</v>
      </c>
      <c r="P10" s="273"/>
      <c r="Q10" s="194">
        <v>339</v>
      </c>
    </row>
    <row r="11" spans="1:18" s="88" customFormat="1" ht="21" customHeight="1">
      <c r="A11" s="295" t="s">
        <v>50</v>
      </c>
      <c r="B11" s="295"/>
      <c r="C11" s="295"/>
      <c r="D11" s="296"/>
      <c r="E11" s="91" t="s">
        <v>29</v>
      </c>
      <c r="F11" s="93" t="s">
        <v>29</v>
      </c>
      <c r="G11" s="279" t="s">
        <v>29</v>
      </c>
      <c r="H11" s="279"/>
      <c r="I11" s="92" t="s">
        <v>29</v>
      </c>
      <c r="J11" s="110">
        <v>49</v>
      </c>
      <c r="K11" s="270">
        <v>28</v>
      </c>
      <c r="L11" s="270"/>
      <c r="M11" s="110">
        <v>8</v>
      </c>
      <c r="N11" s="110">
        <v>4</v>
      </c>
      <c r="O11" s="273">
        <v>26</v>
      </c>
      <c r="P11" s="273"/>
      <c r="Q11" s="195">
        <v>16</v>
      </c>
      <c r="R11" s="121"/>
    </row>
    <row r="12" spans="1:17" s="88" customFormat="1" ht="21" customHeight="1">
      <c r="A12" s="295" t="s">
        <v>51</v>
      </c>
      <c r="B12" s="295"/>
      <c r="C12" s="295"/>
      <c r="D12" s="306"/>
      <c r="E12" s="91" t="s">
        <v>29</v>
      </c>
      <c r="F12" s="93" t="s">
        <v>29</v>
      </c>
      <c r="G12" s="279" t="s">
        <v>29</v>
      </c>
      <c r="H12" s="279"/>
      <c r="I12" s="92" t="s">
        <v>29</v>
      </c>
      <c r="J12" s="110">
        <v>115</v>
      </c>
      <c r="K12" s="270">
        <v>150</v>
      </c>
      <c r="L12" s="270"/>
      <c r="M12" s="110">
        <v>164</v>
      </c>
      <c r="N12" s="110">
        <v>118</v>
      </c>
      <c r="O12" s="273">
        <v>164</v>
      </c>
      <c r="P12" s="273"/>
      <c r="Q12" s="194">
        <v>149</v>
      </c>
    </row>
    <row r="13" spans="1:17" s="88" customFormat="1" ht="21" customHeight="1">
      <c r="A13" s="295" t="s">
        <v>52</v>
      </c>
      <c r="B13" s="295"/>
      <c r="C13" s="295"/>
      <c r="D13" s="296"/>
      <c r="E13" s="92">
        <v>29</v>
      </c>
      <c r="F13" s="93">
        <v>21</v>
      </c>
      <c r="G13" s="273">
        <v>32</v>
      </c>
      <c r="H13" s="273"/>
      <c r="I13" s="92">
        <v>36</v>
      </c>
      <c r="J13" s="110">
        <v>24</v>
      </c>
      <c r="K13" s="270">
        <v>47</v>
      </c>
      <c r="L13" s="270"/>
      <c r="M13" s="110">
        <v>60</v>
      </c>
      <c r="N13" s="110">
        <v>48</v>
      </c>
      <c r="O13" s="273">
        <v>66</v>
      </c>
      <c r="P13" s="273"/>
      <c r="Q13" s="195">
        <v>38</v>
      </c>
    </row>
    <row r="14" spans="1:17" s="88" customFormat="1" ht="21" customHeight="1">
      <c r="A14" s="295" t="s">
        <v>53</v>
      </c>
      <c r="B14" s="295"/>
      <c r="C14" s="295"/>
      <c r="D14" s="296"/>
      <c r="E14" s="91" t="s">
        <v>29</v>
      </c>
      <c r="F14" s="93" t="s">
        <v>29</v>
      </c>
      <c r="G14" s="273">
        <v>50</v>
      </c>
      <c r="H14" s="273"/>
      <c r="I14" s="92">
        <v>61</v>
      </c>
      <c r="J14" s="110">
        <v>32</v>
      </c>
      <c r="K14" s="270">
        <v>54</v>
      </c>
      <c r="L14" s="270"/>
      <c r="M14" s="110">
        <v>57</v>
      </c>
      <c r="N14" s="110">
        <v>35</v>
      </c>
      <c r="O14" s="273">
        <v>51</v>
      </c>
      <c r="P14" s="273"/>
      <c r="Q14" s="195">
        <v>36</v>
      </c>
    </row>
    <row r="15" spans="1:17" s="88" customFormat="1" ht="21" customHeight="1">
      <c r="A15" s="297" t="s">
        <v>54</v>
      </c>
      <c r="B15" s="297"/>
      <c r="C15" s="297"/>
      <c r="D15" s="296"/>
      <c r="E15" s="91" t="s">
        <v>29</v>
      </c>
      <c r="F15" s="93" t="s">
        <v>29</v>
      </c>
      <c r="G15" s="279">
        <v>445</v>
      </c>
      <c r="H15" s="279"/>
      <c r="I15" s="93">
        <v>824</v>
      </c>
      <c r="J15" s="111">
        <v>1048</v>
      </c>
      <c r="K15" s="301">
        <v>1304</v>
      </c>
      <c r="L15" s="301"/>
      <c r="M15" s="110">
        <v>1166</v>
      </c>
      <c r="N15" s="110">
        <v>853</v>
      </c>
      <c r="O15" s="273">
        <v>651</v>
      </c>
      <c r="P15" s="273"/>
      <c r="Q15" s="195">
        <v>739</v>
      </c>
    </row>
    <row r="16" spans="1:17" s="88" customFormat="1" ht="21" customHeight="1">
      <c r="A16" s="297" t="s">
        <v>55</v>
      </c>
      <c r="B16" s="297"/>
      <c r="C16" s="297"/>
      <c r="D16" s="296"/>
      <c r="E16" s="91" t="s">
        <v>29</v>
      </c>
      <c r="F16" s="93" t="s">
        <v>29</v>
      </c>
      <c r="G16" s="279" t="s">
        <v>29</v>
      </c>
      <c r="H16" s="279"/>
      <c r="I16" s="93" t="s">
        <v>29</v>
      </c>
      <c r="J16" s="111">
        <v>78</v>
      </c>
      <c r="K16" s="301">
        <v>59</v>
      </c>
      <c r="L16" s="301"/>
      <c r="M16" s="110">
        <v>49</v>
      </c>
      <c r="N16" s="110">
        <v>50</v>
      </c>
      <c r="O16" s="273">
        <v>34</v>
      </c>
      <c r="P16" s="273"/>
      <c r="Q16" s="195">
        <v>33</v>
      </c>
    </row>
    <row r="17" spans="1:17" s="88" customFormat="1" ht="21" customHeight="1">
      <c r="A17" s="307" t="s">
        <v>56</v>
      </c>
      <c r="B17" s="307"/>
      <c r="C17" s="307"/>
      <c r="D17" s="308"/>
      <c r="E17" s="125" t="s">
        <v>29</v>
      </c>
      <c r="F17" s="94" t="s">
        <v>29</v>
      </c>
      <c r="G17" s="281" t="s">
        <v>29</v>
      </c>
      <c r="H17" s="281"/>
      <c r="I17" s="94">
        <v>19</v>
      </c>
      <c r="J17" s="112">
        <v>11</v>
      </c>
      <c r="K17" s="271">
        <v>6</v>
      </c>
      <c r="L17" s="271"/>
      <c r="M17" s="112">
        <v>7</v>
      </c>
      <c r="N17" s="112">
        <v>13</v>
      </c>
      <c r="O17" s="281">
        <v>13</v>
      </c>
      <c r="P17" s="281"/>
      <c r="Q17" s="196">
        <v>33</v>
      </c>
    </row>
    <row r="18" spans="1:17" s="88" customFormat="1" ht="15" customHeight="1">
      <c r="A18" s="150" t="s">
        <v>108</v>
      </c>
      <c r="C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96"/>
      <c r="Q18" s="197" t="s">
        <v>133</v>
      </c>
    </row>
    <row r="19" spans="3:17" s="88" customFormat="1" ht="24.75" customHeight="1">
      <c r="C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96"/>
      <c r="Q19" s="96"/>
    </row>
    <row r="20" ht="24.75" customHeight="1"/>
    <row r="21" spans="1:17" s="88" customFormat="1" ht="24" customHeight="1">
      <c r="A21" s="268" t="s">
        <v>134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</row>
    <row r="22" s="88" customFormat="1" ht="9" customHeight="1"/>
    <row r="23" spans="1:4" s="88" customFormat="1" ht="16.5" customHeight="1">
      <c r="A23" s="261" t="s">
        <v>44</v>
      </c>
      <c r="B23" s="261"/>
      <c r="C23" s="261"/>
      <c r="D23" s="89"/>
    </row>
    <row r="24" spans="1:17" s="88" customFormat="1" ht="22.5" customHeight="1">
      <c r="A24" s="262" t="s">
        <v>85</v>
      </c>
      <c r="B24" s="263"/>
      <c r="C24" s="97" t="s">
        <v>57</v>
      </c>
      <c r="D24" s="260" t="s">
        <v>58</v>
      </c>
      <c r="E24" s="260"/>
      <c r="F24" s="267" t="s">
        <v>59</v>
      </c>
      <c r="G24" s="277"/>
      <c r="H24" s="266" t="s">
        <v>116</v>
      </c>
      <c r="I24" s="266"/>
      <c r="J24" s="260" t="s">
        <v>60</v>
      </c>
      <c r="K24" s="260"/>
      <c r="L24" s="260" t="s">
        <v>61</v>
      </c>
      <c r="M24" s="260"/>
      <c r="N24" s="260" t="s">
        <v>62</v>
      </c>
      <c r="O24" s="260"/>
      <c r="P24" s="266" t="s">
        <v>118</v>
      </c>
      <c r="Q24" s="267"/>
    </row>
    <row r="25" spans="1:17" s="88" customFormat="1" ht="22.5" customHeight="1">
      <c r="A25" s="264"/>
      <c r="B25" s="265"/>
      <c r="C25" s="98" t="s">
        <v>63</v>
      </c>
      <c r="D25" s="269" t="s">
        <v>64</v>
      </c>
      <c r="E25" s="269"/>
      <c r="F25" s="278" t="s">
        <v>65</v>
      </c>
      <c r="G25" s="278"/>
      <c r="H25" s="274" t="s">
        <v>117</v>
      </c>
      <c r="I25" s="274"/>
      <c r="J25" s="269" t="s">
        <v>66</v>
      </c>
      <c r="K25" s="269"/>
      <c r="L25" s="269" t="s">
        <v>63</v>
      </c>
      <c r="M25" s="269"/>
      <c r="N25" s="269" t="s">
        <v>67</v>
      </c>
      <c r="O25" s="269"/>
      <c r="P25" s="274" t="s">
        <v>119</v>
      </c>
      <c r="Q25" s="276"/>
    </row>
    <row r="26" spans="1:17" s="88" customFormat="1" ht="21.75" customHeight="1">
      <c r="A26" s="99" t="s">
        <v>41</v>
      </c>
      <c r="B26" s="92">
        <v>50</v>
      </c>
      <c r="C26" s="91">
        <v>31087</v>
      </c>
      <c r="D26" s="273" t="s">
        <v>29</v>
      </c>
      <c r="E26" s="273"/>
      <c r="F26" s="273">
        <v>2770</v>
      </c>
      <c r="G26" s="273"/>
      <c r="H26" s="259">
        <v>21866</v>
      </c>
      <c r="I26" s="259"/>
      <c r="J26" s="259">
        <v>25940</v>
      </c>
      <c r="K26" s="259"/>
      <c r="L26" s="259">
        <v>1977</v>
      </c>
      <c r="M26" s="259"/>
      <c r="N26" s="259">
        <v>3761</v>
      </c>
      <c r="O26" s="259"/>
      <c r="P26" s="259">
        <v>361</v>
      </c>
      <c r="Q26" s="259"/>
    </row>
    <row r="27" spans="1:17" s="88" customFormat="1" ht="21.75" customHeight="1">
      <c r="A27" s="99"/>
      <c r="B27" s="92">
        <v>55</v>
      </c>
      <c r="C27" s="91">
        <v>45995</v>
      </c>
      <c r="D27" s="273">
        <v>5157</v>
      </c>
      <c r="E27" s="273"/>
      <c r="F27" s="273">
        <v>3784</v>
      </c>
      <c r="G27" s="273"/>
      <c r="H27" s="259">
        <v>15570</v>
      </c>
      <c r="I27" s="259"/>
      <c r="J27" s="259">
        <v>44748</v>
      </c>
      <c r="K27" s="259"/>
      <c r="L27" s="259">
        <v>2494</v>
      </c>
      <c r="M27" s="259"/>
      <c r="N27" s="259">
        <v>6697</v>
      </c>
      <c r="O27" s="259"/>
      <c r="P27" s="259">
        <v>475</v>
      </c>
      <c r="Q27" s="259"/>
    </row>
    <row r="28" spans="1:17" s="88" customFormat="1" ht="21.75" customHeight="1">
      <c r="A28" s="99"/>
      <c r="B28" s="92">
        <v>60</v>
      </c>
      <c r="C28" s="91">
        <v>40507</v>
      </c>
      <c r="D28" s="273">
        <v>4090</v>
      </c>
      <c r="E28" s="273"/>
      <c r="F28" s="273">
        <v>2420</v>
      </c>
      <c r="G28" s="273"/>
      <c r="H28" s="259">
        <v>16012</v>
      </c>
      <c r="I28" s="259"/>
      <c r="J28" s="259">
        <v>45995</v>
      </c>
      <c r="K28" s="259"/>
      <c r="L28" s="259">
        <v>3567</v>
      </c>
      <c r="M28" s="259"/>
      <c r="N28" s="259">
        <v>14692</v>
      </c>
      <c r="O28" s="259"/>
      <c r="P28" s="259">
        <v>413</v>
      </c>
      <c r="Q28" s="259"/>
    </row>
    <row r="29" spans="1:17" s="88" customFormat="1" ht="21.75" customHeight="1">
      <c r="A29" s="99" t="s">
        <v>42</v>
      </c>
      <c r="B29" s="92">
        <v>2</v>
      </c>
      <c r="C29" s="91">
        <v>56067</v>
      </c>
      <c r="D29" s="273">
        <v>5781</v>
      </c>
      <c r="E29" s="273"/>
      <c r="F29" s="273">
        <v>2018</v>
      </c>
      <c r="G29" s="273"/>
      <c r="H29" s="259">
        <v>18364</v>
      </c>
      <c r="I29" s="259"/>
      <c r="J29" s="259">
        <v>62697</v>
      </c>
      <c r="K29" s="259"/>
      <c r="L29" s="259">
        <v>4763</v>
      </c>
      <c r="M29" s="259"/>
      <c r="N29" s="259">
        <v>22295</v>
      </c>
      <c r="O29" s="259"/>
      <c r="P29" s="259">
        <v>527</v>
      </c>
      <c r="Q29" s="259"/>
    </row>
    <row r="30" spans="1:17" s="88" customFormat="1" ht="21.75" customHeight="1">
      <c r="A30" s="99"/>
      <c r="B30" s="92">
        <v>7</v>
      </c>
      <c r="C30" s="198">
        <v>60783</v>
      </c>
      <c r="D30" s="259">
        <v>6606</v>
      </c>
      <c r="E30" s="259"/>
      <c r="F30" s="259">
        <v>1210</v>
      </c>
      <c r="G30" s="259"/>
      <c r="H30" s="259">
        <v>19931</v>
      </c>
      <c r="I30" s="259"/>
      <c r="J30" s="259">
        <v>72032</v>
      </c>
      <c r="K30" s="259"/>
      <c r="L30" s="259">
        <v>4863</v>
      </c>
      <c r="M30" s="259"/>
      <c r="N30" s="259">
        <v>24449</v>
      </c>
      <c r="O30" s="259"/>
      <c r="P30" s="259">
        <v>598</v>
      </c>
      <c r="Q30" s="259"/>
    </row>
    <row r="31" spans="1:17" s="101" customFormat="1" ht="21.75" customHeight="1">
      <c r="A31" s="100"/>
      <c r="B31" s="93">
        <v>12</v>
      </c>
      <c r="C31" s="198">
        <v>55971</v>
      </c>
      <c r="D31" s="272">
        <v>6228</v>
      </c>
      <c r="E31" s="272"/>
      <c r="F31" s="272">
        <v>527</v>
      </c>
      <c r="G31" s="272"/>
      <c r="H31" s="272">
        <v>22346</v>
      </c>
      <c r="I31" s="272"/>
      <c r="J31" s="272">
        <v>77211</v>
      </c>
      <c r="K31" s="272"/>
      <c r="L31" s="272">
        <v>4788</v>
      </c>
      <c r="M31" s="272"/>
      <c r="N31" s="272">
        <v>14241</v>
      </c>
      <c r="O31" s="272"/>
      <c r="P31" s="272">
        <v>673</v>
      </c>
      <c r="Q31" s="272"/>
    </row>
    <row r="32" spans="1:17" s="101" customFormat="1" ht="21.75" customHeight="1">
      <c r="A32" s="100"/>
      <c r="B32" s="102">
        <v>16</v>
      </c>
      <c r="C32" s="198">
        <v>51213</v>
      </c>
      <c r="D32" s="272">
        <v>5921</v>
      </c>
      <c r="E32" s="272"/>
      <c r="F32" s="272">
        <v>723</v>
      </c>
      <c r="G32" s="272"/>
      <c r="H32" s="272">
        <v>23356</v>
      </c>
      <c r="I32" s="272"/>
      <c r="J32" s="272">
        <v>73067</v>
      </c>
      <c r="K32" s="272"/>
      <c r="L32" s="272">
        <v>5063</v>
      </c>
      <c r="M32" s="272"/>
      <c r="N32" s="272">
        <v>15323</v>
      </c>
      <c r="O32" s="272"/>
      <c r="P32" s="272">
        <v>735</v>
      </c>
      <c r="Q32" s="272"/>
    </row>
    <row r="33" spans="1:17" s="101" customFormat="1" ht="21.75" customHeight="1">
      <c r="A33" s="100"/>
      <c r="B33" s="102">
        <v>17</v>
      </c>
      <c r="C33" s="198">
        <v>50831</v>
      </c>
      <c r="D33" s="272">
        <v>6403</v>
      </c>
      <c r="E33" s="272"/>
      <c r="F33" s="272">
        <v>703</v>
      </c>
      <c r="G33" s="272"/>
      <c r="H33" s="272">
        <v>23669</v>
      </c>
      <c r="I33" s="272"/>
      <c r="J33" s="272">
        <v>69183</v>
      </c>
      <c r="K33" s="272"/>
      <c r="L33" s="272">
        <v>4692</v>
      </c>
      <c r="M33" s="272"/>
      <c r="N33" s="272">
        <v>14818</v>
      </c>
      <c r="O33" s="272"/>
      <c r="P33" s="272">
        <v>701</v>
      </c>
      <c r="Q33" s="272"/>
    </row>
    <row r="34" spans="1:17" s="103" customFormat="1" ht="21.75" customHeight="1">
      <c r="A34" s="113"/>
      <c r="B34" s="102">
        <v>18</v>
      </c>
      <c r="C34" s="198">
        <v>59666</v>
      </c>
      <c r="D34" s="272">
        <v>11870</v>
      </c>
      <c r="E34" s="272"/>
      <c r="F34" s="272">
        <v>1096</v>
      </c>
      <c r="G34" s="272"/>
      <c r="H34" s="272">
        <v>31189</v>
      </c>
      <c r="I34" s="272"/>
      <c r="J34" s="272">
        <v>86177</v>
      </c>
      <c r="K34" s="272"/>
      <c r="L34" s="272">
        <v>5608</v>
      </c>
      <c r="M34" s="272"/>
      <c r="N34" s="272">
        <v>18617</v>
      </c>
      <c r="O34" s="272"/>
      <c r="P34" s="272">
        <v>1030</v>
      </c>
      <c r="Q34" s="272"/>
    </row>
    <row r="35" spans="1:17" s="103" customFormat="1" ht="21.75" customHeight="1">
      <c r="A35" s="113"/>
      <c r="B35" s="102">
        <v>19</v>
      </c>
      <c r="C35" s="198">
        <v>58263</v>
      </c>
      <c r="D35" s="272">
        <v>9707</v>
      </c>
      <c r="E35" s="272"/>
      <c r="F35" s="272">
        <v>1054</v>
      </c>
      <c r="G35" s="272"/>
      <c r="H35" s="272">
        <v>34525</v>
      </c>
      <c r="I35" s="272"/>
      <c r="J35" s="272">
        <v>82636</v>
      </c>
      <c r="K35" s="272"/>
      <c r="L35" s="272">
        <v>5591</v>
      </c>
      <c r="M35" s="272"/>
      <c r="N35" s="272">
        <v>18598</v>
      </c>
      <c r="O35" s="272"/>
      <c r="P35" s="272">
        <v>1023</v>
      </c>
      <c r="Q35" s="272"/>
    </row>
    <row r="36" spans="1:17" s="103" customFormat="1" ht="21.75" customHeight="1">
      <c r="A36" s="122"/>
      <c r="B36" s="196">
        <v>20</v>
      </c>
      <c r="C36" s="199">
        <v>53967</v>
      </c>
      <c r="D36" s="275">
        <v>8350</v>
      </c>
      <c r="E36" s="275"/>
      <c r="F36" s="275">
        <v>994</v>
      </c>
      <c r="G36" s="275"/>
      <c r="H36" s="275">
        <v>32412</v>
      </c>
      <c r="I36" s="275"/>
      <c r="J36" s="275">
        <v>76339</v>
      </c>
      <c r="K36" s="275"/>
      <c r="L36" s="275">
        <v>5433</v>
      </c>
      <c r="M36" s="275"/>
      <c r="N36" s="275">
        <v>20239</v>
      </c>
      <c r="O36" s="275"/>
      <c r="P36" s="275">
        <v>1009</v>
      </c>
      <c r="Q36" s="275"/>
    </row>
    <row r="37" spans="1:17" s="88" customFormat="1" ht="15" customHeight="1">
      <c r="A37" s="150" t="s">
        <v>108</v>
      </c>
      <c r="O37" s="96"/>
      <c r="P37" s="96"/>
      <c r="Q37" s="96" t="s">
        <v>109</v>
      </c>
    </row>
  </sheetData>
  <sheetProtection/>
  <mergeCells count="155">
    <mergeCell ref="O4:P5"/>
    <mergeCell ref="L34:M34"/>
    <mergeCell ref="N34:O34"/>
    <mergeCell ref="P34:Q34"/>
    <mergeCell ref="P33:Q33"/>
    <mergeCell ref="O17:P17"/>
    <mergeCell ref="O12:P12"/>
    <mergeCell ref="O16:P16"/>
    <mergeCell ref="O9:P9"/>
    <mergeCell ref="O10:P10"/>
    <mergeCell ref="O11:P11"/>
    <mergeCell ref="F34:G34"/>
    <mergeCell ref="H34:I34"/>
    <mergeCell ref="J34:K34"/>
    <mergeCell ref="D33:E33"/>
    <mergeCell ref="F33:G33"/>
    <mergeCell ref="H33:I33"/>
    <mergeCell ref="J33:K33"/>
    <mergeCell ref="A17:D17"/>
    <mergeCell ref="O14:P14"/>
    <mergeCell ref="Q4:Q5"/>
    <mergeCell ref="K16:L16"/>
    <mergeCell ref="K15:L15"/>
    <mergeCell ref="K14:L14"/>
    <mergeCell ref="K13:L13"/>
    <mergeCell ref="A16:D16"/>
    <mergeCell ref="A4:D5"/>
    <mergeCell ref="E4:E5"/>
    <mergeCell ref="A12:D12"/>
    <mergeCell ref="A13:D13"/>
    <mergeCell ref="A9:D9"/>
    <mergeCell ref="A10:D10"/>
    <mergeCell ref="N4:N5"/>
    <mergeCell ref="A14:D14"/>
    <mergeCell ref="A15:D15"/>
    <mergeCell ref="A11:D11"/>
    <mergeCell ref="K7:L7"/>
    <mergeCell ref="K8:L8"/>
    <mergeCell ref="K4:L5"/>
    <mergeCell ref="K6:L6"/>
    <mergeCell ref="G4:H5"/>
    <mergeCell ref="G7:H7"/>
    <mergeCell ref="A1:Q1"/>
    <mergeCell ref="A6:D6"/>
    <mergeCell ref="A7:D7"/>
    <mergeCell ref="A8:D8"/>
    <mergeCell ref="O8:P8"/>
    <mergeCell ref="A3:C3"/>
    <mergeCell ref="F4:F5"/>
    <mergeCell ref="I4:I5"/>
    <mergeCell ref="M4:M5"/>
    <mergeCell ref="J4:J5"/>
    <mergeCell ref="O15:P15"/>
    <mergeCell ref="O6:P6"/>
    <mergeCell ref="O7:P7"/>
    <mergeCell ref="G9:H9"/>
    <mergeCell ref="G8:H8"/>
    <mergeCell ref="K9:L9"/>
    <mergeCell ref="K10:L10"/>
    <mergeCell ref="O13:P13"/>
    <mergeCell ref="G6:H6"/>
    <mergeCell ref="L33:M33"/>
    <mergeCell ref="N33:O33"/>
    <mergeCell ref="G17:H17"/>
    <mergeCell ref="G10:H10"/>
    <mergeCell ref="G11:H11"/>
    <mergeCell ref="G12:H12"/>
    <mergeCell ref="G13:H13"/>
    <mergeCell ref="G14:H14"/>
    <mergeCell ref="G15:H15"/>
    <mergeCell ref="N36:O36"/>
    <mergeCell ref="P36:Q36"/>
    <mergeCell ref="P31:Q31"/>
    <mergeCell ref="L31:M31"/>
    <mergeCell ref="P32:Q32"/>
    <mergeCell ref="N31:O31"/>
    <mergeCell ref="L35:M35"/>
    <mergeCell ref="N35:O35"/>
    <mergeCell ref="P35:Q35"/>
    <mergeCell ref="D32:E32"/>
    <mergeCell ref="H32:I32"/>
    <mergeCell ref="G16:H16"/>
    <mergeCell ref="H31:I31"/>
    <mergeCell ref="D34:E34"/>
    <mergeCell ref="L36:M36"/>
    <mergeCell ref="D35:E35"/>
    <mergeCell ref="F35:G35"/>
    <mergeCell ref="H35:I35"/>
    <mergeCell ref="J35:K35"/>
    <mergeCell ref="L29:M29"/>
    <mergeCell ref="N27:O27"/>
    <mergeCell ref="N32:O32"/>
    <mergeCell ref="P29:Q29"/>
    <mergeCell ref="P28:Q28"/>
    <mergeCell ref="D36:E36"/>
    <mergeCell ref="F36:G36"/>
    <mergeCell ref="H36:I36"/>
    <mergeCell ref="F31:G31"/>
    <mergeCell ref="F32:G32"/>
    <mergeCell ref="D31:E31"/>
    <mergeCell ref="H30:I30"/>
    <mergeCell ref="F30:G30"/>
    <mergeCell ref="F28:G28"/>
    <mergeCell ref="F29:G29"/>
    <mergeCell ref="H28:I28"/>
    <mergeCell ref="D30:E30"/>
    <mergeCell ref="P27:Q27"/>
    <mergeCell ref="N30:O30"/>
    <mergeCell ref="N29:O29"/>
    <mergeCell ref="N28:O28"/>
    <mergeCell ref="P30:Q30"/>
    <mergeCell ref="P26:Q26"/>
    <mergeCell ref="N26:O26"/>
    <mergeCell ref="N25:O25"/>
    <mergeCell ref="P25:Q25"/>
    <mergeCell ref="D24:E24"/>
    <mergeCell ref="F24:G24"/>
    <mergeCell ref="D25:E25"/>
    <mergeCell ref="F25:G25"/>
    <mergeCell ref="F26:G26"/>
    <mergeCell ref="D26:E26"/>
    <mergeCell ref="H25:I25"/>
    <mergeCell ref="J36:K36"/>
    <mergeCell ref="J25:K25"/>
    <mergeCell ref="J26:K26"/>
    <mergeCell ref="J27:K27"/>
    <mergeCell ref="J31:K31"/>
    <mergeCell ref="J32:K32"/>
    <mergeCell ref="J30:K30"/>
    <mergeCell ref="J29:K29"/>
    <mergeCell ref="D27:E27"/>
    <mergeCell ref="F27:G27"/>
    <mergeCell ref="H27:I27"/>
    <mergeCell ref="D28:E28"/>
    <mergeCell ref="D29:E29"/>
    <mergeCell ref="H26:I26"/>
    <mergeCell ref="H29:I29"/>
    <mergeCell ref="K11:L11"/>
    <mergeCell ref="K17:L17"/>
    <mergeCell ref="K12:L12"/>
    <mergeCell ref="L32:M32"/>
    <mergeCell ref="L26:M26"/>
    <mergeCell ref="J28:K28"/>
    <mergeCell ref="L27:M27"/>
    <mergeCell ref="L30:M30"/>
    <mergeCell ref="L28:M28"/>
    <mergeCell ref="L24:M24"/>
    <mergeCell ref="A23:C23"/>
    <mergeCell ref="A24:B25"/>
    <mergeCell ref="P24:Q24"/>
    <mergeCell ref="A21:Q21"/>
    <mergeCell ref="N24:O24"/>
    <mergeCell ref="J24:K24"/>
    <mergeCell ref="H24:I24"/>
    <mergeCell ref="L25:M2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2009-11-26T00:17:37Z</cp:lastPrinted>
  <dcterms:created xsi:type="dcterms:W3CDTF">2002-03-04T06:31:23Z</dcterms:created>
  <dcterms:modified xsi:type="dcterms:W3CDTF">2011-09-13T02:04:57Z</dcterms:modified>
  <cp:category/>
  <cp:version/>
  <cp:contentType/>
  <cp:contentStatus/>
</cp:coreProperties>
</file>