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入力ページ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<sst xmlns="http://schemas.openxmlformats.org/spreadsheetml/2006/main" count="81" uniqueCount="43">
  <si>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使用量</t>
  </si>
  <si>
    <t>温室効果ガス</t>
  </si>
  <si>
    <t>円</t>
  </si>
  <si>
    <t>都市ガス</t>
  </si>
  <si>
    <t>項　　目</t>
  </si>
  <si>
    <t>kWh</t>
  </si>
  <si>
    <t>Ｌ</t>
  </si>
  <si>
    <t>プロパンガス</t>
  </si>
  <si>
    <r>
      <t>kg-CO</t>
    </r>
    <r>
      <rPr>
        <b/>
        <vertAlign val="subscript"/>
        <sz val="10"/>
        <color indexed="18"/>
        <rFont val="ＭＳ Ｐゴシック"/>
        <family val="3"/>
      </rPr>
      <t>2</t>
    </r>
  </si>
  <si>
    <t>１２月</t>
  </si>
  <si>
    <t>年　間</t>
  </si>
  <si>
    <t>料　金</t>
  </si>
  <si>
    <t>※温室効果ガス排出量は、使用量に排出係数を掛けて計算します。</t>
  </si>
  <si>
    <t>排出係数</t>
  </si>
  <si>
    <r>
      <t>ｍ</t>
    </r>
    <r>
      <rPr>
        <vertAlign val="superscript"/>
        <sz val="10"/>
        <rFont val="ＭＳ Ｐゴシック"/>
        <family val="3"/>
      </rPr>
      <t>3</t>
    </r>
  </si>
  <si>
    <r>
      <t>kg-CO</t>
    </r>
    <r>
      <rPr>
        <vertAlign val="subscript"/>
        <sz val="10"/>
        <color indexed="12"/>
        <rFont val="ＭＳ Ｐゴシック"/>
        <family val="3"/>
      </rPr>
      <t>2</t>
    </r>
  </si>
  <si>
    <t>ガソリン</t>
  </si>
  <si>
    <t>電　気</t>
  </si>
  <si>
    <t>水　道</t>
  </si>
  <si>
    <t>灯　油</t>
  </si>
  <si>
    <t>軽　油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</si>
  <si>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</si>
  <si>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</si>
  <si>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</si>
  <si>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</si>
  <si>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</si>
  <si>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</si>
  <si>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</si>
  <si>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</si>
  <si>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</si>
  <si>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</si>
  <si>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</si>
  <si>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２．使用量、使用料金を入力すると、自動でグラフが作成されます。</t>
  </si>
  <si>
    <r>
      <t xml:space="preserve">光熱水費
</t>
    </r>
    <r>
      <rPr>
        <sz val="10"/>
        <color indexed="18"/>
        <rFont val="ＭＳ Ｐゴシック"/>
        <family val="3"/>
      </rPr>
      <t>（前月との比較）</t>
    </r>
  </si>
  <si>
    <r>
      <t xml:space="preserve">温室効果ガス排出量
</t>
    </r>
    <r>
      <rPr>
        <sz val="10"/>
        <color indexed="18"/>
        <rFont val="ＭＳ Ｐゴシック"/>
        <family val="3"/>
      </rPr>
      <t>（前月との比較）</t>
    </r>
  </si>
  <si>
    <t>売電量</t>
  </si>
  <si>
    <t>売電額</t>
  </si>
  <si>
    <t>太陽光発電量</t>
  </si>
  <si>
    <t>kWh</t>
  </si>
  <si>
    <t>料金差し引き</t>
  </si>
  <si>
    <t>１．電気やガス、水道の検針票などに記載されている使用量、使用料金を入力します。太陽光発電システムを設置している家庭では、「太陽光発電量」は</t>
  </si>
  <si>
    <t>　発電モニターなどを確認して記入します。温室効果ガスの排出量などは、自動的に計算されます。</t>
  </si>
  <si>
    <t>※排出係数は環境省資料による。（電気：0.53、都市ガス：2.23、プロパンガス：6.00、水道：0.36、灯油：2.49、ガソリン：2.32、軽油：2.58）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</si>
</sst>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.0_ 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18"/>
      <name val="ＭＳ Ｐゴシック"/>
      <family val="3"/>
    </font>
    <font>
      <b/>
      <sz val="10"/>
      <color indexed="18"/>
      <name val="ＭＳ Ｐゴシック"/>
      <family val="3"/>
    </font>
    <font>
      <b/>
      <vertAlign val="subscript"/>
      <sz val="10"/>
      <color indexed="18"/>
      <name val="ＭＳ Ｐゴシック"/>
      <family val="3"/>
    </font>
    <font>
      <sz val="10"/>
      <color indexed="18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12"/>
      <name val="ＭＳ Ｐゴシック"/>
      <family val="3"/>
    </font>
    <font>
      <vertAlign val="subscript"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177" fontId="5" fillId="34" borderId="12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178" fontId="2" fillId="35" borderId="15" xfId="0" applyNumberFormat="1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center" vertical="center" shrinkToFit="1"/>
    </xf>
    <xf numFmtId="0" fontId="2" fillId="35" borderId="17" xfId="0" applyFont="1" applyFill="1" applyBorder="1" applyAlignment="1">
      <alignment horizontal="center" vertical="center" shrinkToFit="1"/>
    </xf>
    <xf numFmtId="178" fontId="2" fillId="35" borderId="18" xfId="0" applyNumberFormat="1" applyFont="1" applyFill="1" applyBorder="1" applyAlignment="1">
      <alignment horizontal="center" vertical="center" shrinkToFit="1"/>
    </xf>
    <xf numFmtId="0" fontId="9" fillId="35" borderId="19" xfId="0" applyFont="1" applyFill="1" applyBorder="1" applyAlignment="1">
      <alignment horizontal="center" vertical="center" shrinkToFit="1"/>
    </xf>
    <xf numFmtId="0" fontId="9" fillId="35" borderId="20" xfId="0" applyFont="1" applyFill="1" applyBorder="1" applyAlignment="1">
      <alignment horizontal="center" vertical="center" shrinkToFit="1"/>
    </xf>
    <xf numFmtId="178" fontId="9" fillId="35" borderId="21" xfId="0" applyNumberFormat="1" applyFont="1" applyFill="1" applyBorder="1" applyAlignment="1">
      <alignment horizontal="center" vertical="center" shrinkToFit="1"/>
    </xf>
    <xf numFmtId="0" fontId="9" fillId="35" borderId="22" xfId="0" applyFont="1" applyFill="1" applyBorder="1" applyAlignment="1">
      <alignment horizontal="center" vertical="center" shrinkToFit="1"/>
    </xf>
    <xf numFmtId="0" fontId="9" fillId="35" borderId="23" xfId="0" applyFont="1" applyFill="1" applyBorder="1" applyAlignment="1">
      <alignment horizontal="center" vertical="center" shrinkToFit="1"/>
    </xf>
    <xf numFmtId="178" fontId="9" fillId="35" borderId="24" xfId="0" applyNumberFormat="1" applyFont="1" applyFill="1" applyBorder="1" applyAlignment="1">
      <alignment horizontal="center" vertical="center" shrinkToFit="1"/>
    </xf>
    <xf numFmtId="178" fontId="0" fillId="0" borderId="0" xfId="0" applyNumberFormat="1" applyAlignment="1">
      <alignment vertical="center"/>
    </xf>
    <xf numFmtId="176" fontId="2" fillId="35" borderId="25" xfId="0" applyNumberFormat="1" applyFont="1" applyFill="1" applyBorder="1" applyAlignment="1">
      <alignment vertical="center" shrinkToFit="1"/>
    </xf>
    <xf numFmtId="176" fontId="2" fillId="35" borderId="26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179" fontId="9" fillId="35" borderId="27" xfId="0" applyNumberFormat="1" applyFont="1" applyFill="1" applyBorder="1" applyAlignment="1">
      <alignment vertical="center" shrinkToFit="1"/>
    </xf>
    <xf numFmtId="179" fontId="9" fillId="35" borderId="28" xfId="0" applyNumberFormat="1" applyFont="1" applyFill="1" applyBorder="1" applyAlignment="1">
      <alignment vertical="center" shrinkToFit="1"/>
    </xf>
    <xf numFmtId="179" fontId="9" fillId="35" borderId="29" xfId="0" applyNumberFormat="1" applyFont="1" applyFill="1" applyBorder="1" applyAlignment="1">
      <alignment vertical="center" shrinkToFit="1"/>
    </xf>
    <xf numFmtId="179" fontId="9" fillId="35" borderId="30" xfId="0" applyNumberFormat="1" applyFont="1" applyFill="1" applyBorder="1" applyAlignment="1">
      <alignment vertical="center" shrinkToFit="1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177" fontId="5" fillId="34" borderId="35" xfId="0" applyNumberFormat="1" applyFont="1" applyFill="1" applyBorder="1" applyAlignment="1">
      <alignment horizontal="center" vertical="center" shrinkToFit="1"/>
    </xf>
    <xf numFmtId="177" fontId="5" fillId="34" borderId="36" xfId="0" applyNumberFormat="1" applyFont="1" applyFill="1" applyBorder="1" applyAlignment="1">
      <alignment horizontal="center" vertical="center" shrinkToFit="1"/>
    </xf>
    <xf numFmtId="177" fontId="5" fillId="34" borderId="37" xfId="0" applyNumberFormat="1" applyFont="1" applyFill="1" applyBorder="1" applyAlignment="1">
      <alignment horizontal="center" vertical="center" shrinkToFit="1"/>
    </xf>
    <xf numFmtId="179" fontId="7" fillId="34" borderId="38" xfId="0" applyNumberFormat="1" applyFont="1" applyFill="1" applyBorder="1" applyAlignment="1">
      <alignment vertical="center" shrinkToFit="1"/>
    </xf>
    <xf numFmtId="179" fontId="7" fillId="34" borderId="39" xfId="0" applyNumberFormat="1" applyFont="1" applyFill="1" applyBorder="1" applyAlignment="1">
      <alignment vertical="center" shrinkToFit="1"/>
    </xf>
    <xf numFmtId="176" fontId="5" fillId="34" borderId="40" xfId="0" applyNumberFormat="1" applyFont="1" applyFill="1" applyBorder="1" applyAlignment="1">
      <alignment vertical="center" shrinkToFit="1"/>
    </xf>
    <xf numFmtId="176" fontId="5" fillId="34" borderId="41" xfId="0" applyNumberFormat="1" applyFont="1" applyFill="1" applyBorder="1" applyAlignment="1">
      <alignment vertical="center" shrinkToFit="1"/>
    </xf>
    <xf numFmtId="179" fontId="5" fillId="34" borderId="31" xfId="0" applyNumberFormat="1" applyFont="1" applyFill="1" applyBorder="1" applyAlignment="1">
      <alignment vertical="center" shrinkToFit="1"/>
    </xf>
    <xf numFmtId="179" fontId="5" fillId="34" borderId="42" xfId="0" applyNumberFormat="1" applyFont="1" applyFill="1" applyBorder="1" applyAlignment="1">
      <alignment vertical="center" shrinkToFit="1"/>
    </xf>
    <xf numFmtId="179" fontId="11" fillId="34" borderId="43" xfId="0" applyNumberFormat="1" applyFont="1" applyFill="1" applyBorder="1" applyAlignment="1">
      <alignment vertical="center" shrinkToFit="1"/>
    </xf>
    <xf numFmtId="179" fontId="11" fillId="34" borderId="44" xfId="0" applyNumberFormat="1" applyFont="1" applyFill="1" applyBorder="1" applyAlignment="1">
      <alignment vertical="center" shrinkToFit="1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178" fontId="2" fillId="35" borderId="24" xfId="0" applyNumberFormat="1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 applyProtection="1">
      <alignment vertical="center" shrinkToFit="1"/>
      <protection locked="0"/>
    </xf>
    <xf numFmtId="176" fontId="2" fillId="35" borderId="44" xfId="0" applyNumberFormat="1" applyFont="1" applyFill="1" applyBorder="1" applyAlignment="1">
      <alignment vertical="center" shrinkToFit="1"/>
    </xf>
    <xf numFmtId="176" fontId="7" fillId="34" borderId="29" xfId="0" applyNumberFormat="1" applyFont="1" applyFill="1" applyBorder="1" applyAlignment="1">
      <alignment vertical="center" shrinkToFit="1"/>
    </xf>
    <xf numFmtId="176" fontId="7" fillId="34" borderId="30" xfId="0" applyNumberFormat="1" applyFont="1" applyFill="1" applyBorder="1" applyAlignment="1">
      <alignment vertical="center" shrinkToFit="1"/>
    </xf>
    <xf numFmtId="0" fontId="2" fillId="35" borderId="46" xfId="0" applyFont="1" applyFill="1" applyBorder="1" applyAlignment="1">
      <alignment horizontal="center" vertical="center" shrinkToFit="1"/>
    </xf>
    <xf numFmtId="0" fontId="2" fillId="35" borderId="47" xfId="0" applyFont="1" applyFill="1" applyBorder="1" applyAlignment="1">
      <alignment horizontal="center" vertical="center" shrinkToFit="1"/>
    </xf>
    <xf numFmtId="178" fontId="2" fillId="35" borderId="35" xfId="0" applyNumberFormat="1" applyFont="1" applyFill="1" applyBorder="1" applyAlignment="1">
      <alignment horizontal="center" vertical="center" shrinkToFit="1"/>
    </xf>
    <xf numFmtId="176" fontId="2" fillId="35" borderId="48" xfId="0" applyNumberFormat="1" applyFont="1" applyFill="1" applyBorder="1" applyAlignment="1">
      <alignment vertical="center" shrinkToFit="1"/>
    </xf>
    <xf numFmtId="176" fontId="2" fillId="0" borderId="49" xfId="0" applyNumberFormat="1" applyFont="1" applyFill="1" applyBorder="1" applyAlignment="1" applyProtection="1">
      <alignment vertical="center" shrinkToFit="1"/>
      <protection locked="0"/>
    </xf>
    <xf numFmtId="176" fontId="2" fillId="0" borderId="50" xfId="0" applyNumberFormat="1" applyFont="1" applyFill="1" applyBorder="1" applyAlignment="1" applyProtection="1">
      <alignment vertical="center" shrinkToFit="1"/>
      <protection locked="0"/>
    </xf>
    <xf numFmtId="176" fontId="2" fillId="0" borderId="29" xfId="0" applyNumberFormat="1" applyFont="1" applyFill="1" applyBorder="1" applyAlignment="1" applyProtection="1">
      <alignment vertical="center" shrinkToFit="1"/>
      <protection/>
    </xf>
    <xf numFmtId="176" fontId="2" fillId="0" borderId="30" xfId="0" applyNumberFormat="1" applyFont="1" applyFill="1" applyBorder="1" applyAlignment="1" applyProtection="1">
      <alignment vertical="center" shrinkToFit="1"/>
      <protection/>
    </xf>
    <xf numFmtId="0" fontId="0" fillId="0" borderId="51" xfId="0" applyBorder="1" applyAlignment="1">
      <alignment horizontal="left" vertical="center"/>
    </xf>
    <xf numFmtId="176" fontId="5" fillId="36" borderId="52" xfId="0" applyNumberFormat="1" applyFont="1" applyFill="1" applyBorder="1" applyAlignment="1">
      <alignment horizontal="right" vertical="center" shrinkToFit="1"/>
    </xf>
    <xf numFmtId="176" fontId="5" fillId="36" borderId="48" xfId="0" applyNumberFormat="1" applyFont="1" applyFill="1" applyBorder="1" applyAlignment="1">
      <alignment horizontal="right" vertical="center" shrinkToFit="1"/>
    </xf>
    <xf numFmtId="179" fontId="5" fillId="36" borderId="53" xfId="0" applyNumberFormat="1" applyFont="1" applyFill="1" applyBorder="1" applyAlignment="1">
      <alignment horizontal="right" vertical="center" shrinkToFit="1"/>
    </xf>
    <xf numFmtId="179" fontId="5" fillId="36" borderId="54" xfId="0" applyNumberFormat="1" applyFont="1" applyFill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 shrinkToFit="1"/>
    </xf>
    <xf numFmtId="0" fontId="0" fillId="35" borderId="33" xfId="0" applyFont="1" applyFill="1" applyBorder="1" applyAlignment="1">
      <alignment horizontal="center" vertical="center" shrinkToFit="1"/>
    </xf>
    <xf numFmtId="0" fontId="0" fillId="35" borderId="27" xfId="0" applyFont="1" applyFill="1" applyBorder="1" applyAlignment="1">
      <alignment horizontal="center" vertical="center" shrinkToFit="1"/>
    </xf>
    <xf numFmtId="0" fontId="0" fillId="35" borderId="55" xfId="0" applyFont="1" applyFill="1" applyBorder="1" applyAlignment="1">
      <alignment horizontal="center" vertical="center" shrinkToFit="1"/>
    </xf>
    <xf numFmtId="0" fontId="0" fillId="0" borderId="49" xfId="0" applyFont="1" applyBorder="1" applyAlignment="1">
      <alignment/>
    </xf>
    <xf numFmtId="0" fontId="0" fillId="0" borderId="56" xfId="0" applyFont="1" applyBorder="1" applyAlignment="1">
      <alignment/>
    </xf>
    <xf numFmtId="0" fontId="5" fillId="34" borderId="57" xfId="0" applyFont="1" applyFill="1" applyBorder="1" applyAlignment="1">
      <alignment horizontal="center" vertical="center" shrinkToFit="1"/>
    </xf>
    <xf numFmtId="0" fontId="5" fillId="34" borderId="47" xfId="0" applyFont="1" applyFill="1" applyBorder="1" applyAlignment="1">
      <alignment horizontal="center" vertical="center" shrinkToFit="1"/>
    </xf>
    <xf numFmtId="0" fontId="5" fillId="34" borderId="58" xfId="0" applyFont="1" applyFill="1" applyBorder="1" applyAlignment="1">
      <alignment horizontal="center" vertical="center" shrinkToFit="1"/>
    </xf>
    <xf numFmtId="0" fontId="5" fillId="34" borderId="5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2" fillId="0" borderId="0" xfId="0" applyFont="1" applyAlignment="1">
      <alignment horizontal="left" vertical="center" indent="1"/>
    </xf>
    <xf numFmtId="0" fontId="2" fillId="0" borderId="60" xfId="0" applyFont="1" applyBorder="1" applyAlignment="1">
      <alignment horizontal="left" vertical="center" indent="1"/>
    </xf>
    <xf numFmtId="0" fontId="4" fillId="34" borderId="61" xfId="0" applyFont="1" applyFill="1" applyBorder="1" applyAlignment="1">
      <alignment horizontal="center" vertical="center" wrapText="1" shrinkToFit="1"/>
    </xf>
    <xf numFmtId="0" fontId="4" fillId="34" borderId="62" xfId="0" applyFont="1" applyFill="1" applyBorder="1" applyAlignment="1">
      <alignment horizontal="center" vertical="center" shrinkToFit="1"/>
    </xf>
    <xf numFmtId="0" fontId="4" fillId="34" borderId="50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5" fillId="34" borderId="63" xfId="0" applyFont="1" applyFill="1" applyBorder="1" applyAlignment="1">
      <alignment horizontal="center" vertical="center" wrapText="1" shrinkToFit="1"/>
    </xf>
    <xf numFmtId="0" fontId="5" fillId="34" borderId="64" xfId="0" applyFont="1" applyFill="1" applyBorder="1" applyAlignment="1">
      <alignment horizontal="center" vertical="center" shrinkToFit="1"/>
    </xf>
    <xf numFmtId="0" fontId="5" fillId="34" borderId="65" xfId="0" applyFont="1" applyFill="1" applyBorder="1" applyAlignment="1">
      <alignment horizontal="center" vertical="center" shrinkToFit="1"/>
    </xf>
    <xf numFmtId="0" fontId="5" fillId="34" borderId="36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CCFF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温室効果ガス排出量の推移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5"/>
          <c:y val="0.1175"/>
          <c:w val="0.9145"/>
          <c:h val="0.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'入力ページ'!$A$4</c:f>
              <c:strCache>
                <c:ptCount val="1"/>
                <c:pt idx="0">
                  <c:v>電　気</c:v>
                </c:pt>
              </c:strCache>
            </c:strRef>
          </c:tx>
          <c:spPr>
            <a:gradFill rotWithShape="1">
              <a:gsLst>
                <a:gs pos="0">
                  <a:srgbClr val="003B00"/>
                </a:gs>
                <a:gs pos="50000">
                  <a:srgbClr val="008000"/>
                </a:gs>
                <a:gs pos="100000">
                  <a:srgbClr val="003B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'入力ページ'!$E$10:$P$10</c:f>
              <c:numCache/>
            </c:numRef>
          </c:val>
        </c:ser>
        <c:ser>
          <c:idx val="1"/>
          <c:order val="1"/>
          <c:tx>
            <c:strRef>
              <c:f>'入力ページ'!$A$11</c:f>
              <c:strCache>
                <c:ptCount val="1"/>
                <c:pt idx="0">
                  <c:v>都市ガス</c:v>
                </c:pt>
              </c:strCache>
            </c:strRef>
          </c:tx>
          <c:spPr>
            <a:gradFill rotWithShape="1">
              <a:gsLst>
                <a:gs pos="0">
                  <a:srgbClr val="5E5E76"/>
                </a:gs>
                <a:gs pos="50000">
                  <a:srgbClr val="CCCCFF"/>
                </a:gs>
                <a:gs pos="100000">
                  <a:srgbClr val="5E5E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'入力ページ'!$E$13:$P$13</c:f>
              <c:numCache/>
            </c:numRef>
          </c:val>
        </c:ser>
        <c:ser>
          <c:idx val="2"/>
          <c:order val="2"/>
          <c:tx>
            <c:strRef>
              <c:f>'入力ページ'!$A$14</c:f>
              <c:strCache>
                <c:ptCount val="1"/>
                <c:pt idx="0">
                  <c:v>プロパンガス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'入力ページ'!$E$16:$P$16</c:f>
              <c:numCache/>
            </c:numRef>
          </c:val>
        </c:ser>
        <c:ser>
          <c:idx val="3"/>
          <c:order val="3"/>
          <c:tx>
            <c:strRef>
              <c:f>'入力ページ'!$A$17</c:f>
              <c:strCache>
                <c:ptCount val="1"/>
                <c:pt idx="0">
                  <c:v>水　道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'入力ページ'!$E$19:$P$19</c:f>
              <c:numCache/>
            </c:numRef>
          </c:val>
        </c:ser>
        <c:ser>
          <c:idx val="4"/>
          <c:order val="4"/>
          <c:tx>
            <c:strRef>
              <c:f>'入力ページ'!$A$20</c:f>
              <c:strCache>
                <c:ptCount val="1"/>
                <c:pt idx="0">
                  <c:v>灯　油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50000">
                  <a:srgbClr val="008080"/>
                </a:gs>
                <a:gs pos="100000">
                  <a:srgbClr val="003B3B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'入力ページ'!$E$22:$P$22</c:f>
              <c:numCache/>
            </c:numRef>
          </c:val>
        </c:ser>
        <c:ser>
          <c:idx val="5"/>
          <c:order val="5"/>
          <c:tx>
            <c:strRef>
              <c:f>'入力ページ'!$A$23</c:f>
              <c:strCache>
                <c:ptCount val="1"/>
                <c:pt idx="0">
                  <c:v>ガソリン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'入力ページ'!$E$25:$P$25</c:f>
              <c:numCache/>
            </c:numRef>
          </c:val>
        </c:ser>
        <c:ser>
          <c:idx val="6"/>
          <c:order val="6"/>
          <c:tx>
            <c:strRef>
              <c:f>'入力ページ'!$A$26</c:f>
              <c:strCache>
                <c:ptCount val="1"/>
                <c:pt idx="0">
                  <c:v>軽　油</c:v>
                </c:pt>
              </c:strCache>
            </c:strRef>
          </c:tx>
          <c:spPr>
            <a:gradFill rotWithShape="1">
              <a:gsLst>
                <a:gs pos="0">
                  <a:srgbClr val="182F76"/>
                </a:gs>
                <a:gs pos="5000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'入力ページ'!$E$28:$P$28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FF99CC"/>
              </a:solidFill>
            </a:ln>
          </c:spPr>
        </c:serLines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kg-CO2</a:t>
                </a:r>
              </a:p>
            </c:rich>
          </c:tx>
          <c:layout>
            <c:manualLayout>
              <c:xMode val="factor"/>
              <c:yMode val="factor"/>
              <c:x val="0.026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75"/>
          <c:y val="0.922"/>
          <c:w val="0.7055"/>
          <c:h val="0.054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FF"/>
        </a:gs>
        <a:gs pos="50000">
          <a:srgbClr val="FFFFFF"/>
        </a:gs>
        <a:gs pos="100000">
          <a:srgbClr val="FFCCFF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光熱水費の内訳（年間）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7925"/>
          <c:y val="0.1795"/>
          <c:w val="0.42725"/>
          <c:h val="0.65775"/>
        </c:manualLayout>
      </c:layout>
      <c:pieChart>
        <c:varyColors val="1"/>
        <c:ser>
          <c:idx val="0"/>
          <c:order val="0"/>
          <c:tx>
            <c:strRef>
              <c:f>'入力ページ'!$Q$3</c:f>
              <c:strCache>
                <c:ptCount val="1"/>
                <c:pt idx="0">
                  <c:v>年　間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spPr>
              <a:pattFill prst="trellis">
                <a:fgClr>
                  <a:srgbClr val="008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pattFill prst="pct80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FFCC00"/>
                  </a:solidFill>
                </a:ln>
              </c:spPr>
            </c:leaderLines>
          </c:dLbls>
          <c:cat>
            <c:strRef>
              <c:f>('入力ページ'!$A$4,'入力ページ'!$A$11,'入力ページ'!$A$14,'入力ページ'!$A$17,'入力ページ'!$A$20,'入力ページ'!$A$23,'入力ページ'!$A$26)</c:f>
              <c:strCache/>
            </c:strRef>
          </c:cat>
          <c:val>
            <c:numRef>
              <c:f>('入力ページ'!$Q$8,'入力ページ'!$Q$12,'入力ページ'!$Q$15,'入力ページ'!$Q$18,'入力ページ'!$Q$21,'入力ページ'!$Q$24,'入力ページ'!$Q$27)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"/>
          <c:y val="0.9255"/>
          <c:w val="0.80175"/>
          <c:h val="0.054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27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温室効果ガス排出量の内訳（年間）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8825"/>
          <c:y val="0.18975"/>
          <c:w val="0.4165"/>
          <c:h val="0.64075"/>
        </c:manualLayout>
      </c:layout>
      <c:pieChart>
        <c:varyColors val="1"/>
        <c:ser>
          <c:idx val="0"/>
          <c:order val="0"/>
          <c:tx>
            <c:strRef>
              <c:f>'入力ページ'!$Q$3</c:f>
              <c:strCache>
                <c:ptCount val="1"/>
                <c:pt idx="0">
                  <c:v>年　間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spPr>
              <a:pattFill prst="trellis">
                <a:fgClr>
                  <a:srgbClr val="00808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pattFill prst="pct80">
                <a:fgClr>
                  <a:srgbClr val="0000FF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  <c:leaderLines>
              <c:spPr>
                <a:ln w="3175">
                  <a:solidFill>
                    <a:srgbClr val="FF99CC"/>
                  </a:solidFill>
                </a:ln>
              </c:spPr>
            </c:leaderLines>
          </c:dLbls>
          <c:cat>
            <c:strRef>
              <c:f>('入力ページ'!$A$4,'入力ページ'!$A$11,'入力ページ'!$A$14,'入力ページ'!$A$17,'入力ページ'!$A$20,'入力ページ'!$A$23,'入力ページ'!$A$26)</c:f>
              <c:strCache/>
            </c:strRef>
          </c:cat>
          <c:val>
            <c:numRef>
              <c:f>('入力ページ'!$Q$10,'入力ページ'!$Q$13,'入力ページ'!$Q$16,'入力ページ'!$Q$19,'入力ページ'!$Q$22,'入力ページ'!$Q$25,'入力ページ'!$Q$28)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"/>
          <c:y val="0.922"/>
          <c:w val="0.80175"/>
          <c:h val="0.054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FFCCFF"/>
        </a:gs>
        <a:gs pos="50000">
          <a:srgbClr val="FFFFFF"/>
        </a:gs>
        <a:gs pos="100000">
          <a:srgbClr val="FFCCFF"/>
        </a:gs>
      </a:gsLst>
      <a:lin ang="27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光熱水費の推移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5"/>
          <c:y val="0.10975"/>
          <c:w val="0.92525"/>
          <c:h val="0.7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'入力ページ'!$A$4</c:f>
              <c:strCache>
                <c:ptCount val="1"/>
                <c:pt idx="0">
                  <c:v>電　気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'入力ページ'!$E$8:$P$8</c:f>
              <c:numCache/>
            </c:numRef>
          </c:val>
        </c:ser>
        <c:ser>
          <c:idx val="1"/>
          <c:order val="1"/>
          <c:tx>
            <c:strRef>
              <c:f>'入力ページ'!$A$11</c:f>
              <c:strCache>
                <c:ptCount val="1"/>
                <c:pt idx="0">
                  <c:v>都市ガス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'入力ページ'!$E$12:$P$12</c:f>
              <c:numCache/>
            </c:numRef>
          </c:val>
        </c:ser>
        <c:ser>
          <c:idx val="2"/>
          <c:order val="2"/>
          <c:tx>
            <c:strRef>
              <c:f>'入力ページ'!$A$14</c:f>
              <c:strCache>
                <c:ptCount val="1"/>
                <c:pt idx="0">
                  <c:v>プロパンガス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'入力ページ'!$E$15:$P$15</c:f>
              <c:numCache/>
            </c:numRef>
          </c:val>
        </c:ser>
        <c:ser>
          <c:idx val="3"/>
          <c:order val="3"/>
          <c:tx>
            <c:strRef>
              <c:f>'入力ページ'!$A$17</c:f>
              <c:strCache>
                <c:ptCount val="1"/>
                <c:pt idx="0">
                  <c:v>水　道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'入力ページ'!$E$18:$P$18</c:f>
              <c:numCache/>
            </c:numRef>
          </c:val>
        </c:ser>
        <c:ser>
          <c:idx val="4"/>
          <c:order val="4"/>
          <c:tx>
            <c:strRef>
              <c:f>'入力ページ'!$A$20</c:f>
              <c:strCache>
                <c:ptCount val="1"/>
                <c:pt idx="0">
                  <c:v>灯　油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'入力ページ'!$E$21:$P$21</c:f>
              <c:numCache/>
            </c:numRef>
          </c:val>
        </c:ser>
        <c:ser>
          <c:idx val="5"/>
          <c:order val="5"/>
          <c:tx>
            <c:strRef>
              <c:f>'入力ページ'!$A$23</c:f>
              <c:strCache>
                <c:ptCount val="1"/>
                <c:pt idx="0">
                  <c:v>ガソリン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'入力ページ'!$E$24:$P$24</c:f>
              <c:numCache/>
            </c:numRef>
          </c:val>
        </c:ser>
        <c:ser>
          <c:idx val="6"/>
          <c:order val="6"/>
          <c:tx>
            <c:strRef>
              <c:f>'入力ページ'!$A$26</c:f>
              <c:strCache>
                <c:ptCount val="1"/>
                <c:pt idx="0">
                  <c:v>軽　油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82F76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'入力ページ'!$E$3:$P$3</c:f>
              <c:strCache/>
            </c:strRef>
          </c:cat>
          <c:val>
            <c:numRef>
              <c:f>'入力ページ'!$E$27:$P$27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FFCC00"/>
              </a:solidFill>
            </a:ln>
          </c:spPr>
        </c:serLines>
        <c:axId val="6253434"/>
        <c:axId val="56280907"/>
      </c:barChart>
      <c:catAx>
        <c:axId val="6253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0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255"/>
          <c:w val="0.7055"/>
          <c:h val="0.05425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50</xdr:row>
      <xdr:rowOff>200025</xdr:rowOff>
    </xdr:from>
    <xdr:to>
      <xdr:col>9</xdr:col>
      <xdr:colOff>114300</xdr:colOff>
      <xdr:row>64</xdr:row>
      <xdr:rowOff>161925</xdr:rowOff>
    </xdr:to>
    <xdr:graphicFrame>
      <xdr:nvGraphicFramePr>
        <xdr:cNvPr id="1" name="Chart 3"/>
        <xdr:cNvGraphicFramePr/>
      </xdr:nvGraphicFramePr>
      <xdr:xfrm>
        <a:off x="114300" y="10401300"/>
        <a:ext cx="50006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36</xdr:row>
      <xdr:rowOff>19050</xdr:rowOff>
    </xdr:from>
    <xdr:to>
      <xdr:col>16</xdr:col>
      <xdr:colOff>419100</xdr:colOff>
      <xdr:row>49</xdr:row>
      <xdr:rowOff>190500</xdr:rowOff>
    </xdr:to>
    <xdr:graphicFrame>
      <xdr:nvGraphicFramePr>
        <xdr:cNvPr id="2" name="Chart 8"/>
        <xdr:cNvGraphicFramePr/>
      </xdr:nvGraphicFramePr>
      <xdr:xfrm>
        <a:off x="5343525" y="7286625"/>
        <a:ext cx="44100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342900</xdr:colOff>
      <xdr:row>50</xdr:row>
      <xdr:rowOff>200025</xdr:rowOff>
    </xdr:from>
    <xdr:to>
      <xdr:col>16</xdr:col>
      <xdr:colOff>419100</xdr:colOff>
      <xdr:row>64</xdr:row>
      <xdr:rowOff>161925</xdr:rowOff>
    </xdr:to>
    <xdr:graphicFrame>
      <xdr:nvGraphicFramePr>
        <xdr:cNvPr id="3" name="Chart 10"/>
        <xdr:cNvGraphicFramePr/>
      </xdr:nvGraphicFramePr>
      <xdr:xfrm>
        <a:off x="5343525" y="10401300"/>
        <a:ext cx="44100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36</xdr:row>
      <xdr:rowOff>19050</xdr:rowOff>
    </xdr:from>
    <xdr:to>
      <xdr:col>9</xdr:col>
      <xdr:colOff>114300</xdr:colOff>
      <xdr:row>49</xdr:row>
      <xdr:rowOff>190500</xdr:rowOff>
    </xdr:to>
    <xdr:graphicFrame>
      <xdr:nvGraphicFramePr>
        <xdr:cNvPr id="4" name="Chart 12"/>
        <xdr:cNvGraphicFramePr/>
      </xdr:nvGraphicFramePr>
      <xdr:xfrm>
        <a:off x="114300" y="7286625"/>
        <a:ext cx="50006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PageLayoutView="0" workbookViewId="0" topLeftCell="A1">
      <selection activeCell="E10" sqref="E10"/>
    </sheetView>
  </sheetViews>
  <sheetFormatPr defaultColWidth="9.00390625" defaultRowHeight="16.5" customHeight="1"/>
  <cols>
    <col min="1" max="1" width="9.75390625" style="1" customWidth="1"/>
    <col min="2" max="2" width="8.75390625" style="1" customWidth="1"/>
    <col min="3" max="3" width="6.50390625" style="2" customWidth="1"/>
    <col min="4" max="4" width="7.00390625" style="2" hidden="1" customWidth="1"/>
    <col min="5" max="16" width="8.125" style="1" customWidth="1"/>
    <col min="17" max="16384" width="9.00390625" style="1" customWidth="1"/>
  </cols>
  <sheetData>
    <row r="1" spans="1:17" ht="13.5" customHeight="1">
      <c r="A1" s="75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3.5" customHeight="1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2.5" customHeight="1">
      <c r="A3" s="64" t="s">
        <v>4</v>
      </c>
      <c r="B3" s="64"/>
      <c r="C3" s="64"/>
      <c r="D3" s="4" t="s">
        <v>13</v>
      </c>
      <c r="E3" s="41" t="s">
        <v>21</v>
      </c>
      <c r="F3" s="41" t="s">
        <v>22</v>
      </c>
      <c r="G3" s="41" t="s">
        <v>23</v>
      </c>
      <c r="H3" s="41" t="s">
        <v>24</v>
      </c>
      <c r="I3" s="41" t="s">
        <v>25</v>
      </c>
      <c r="J3" s="41" t="s">
        <v>26</v>
      </c>
      <c r="K3" s="41" t="s">
        <v>27</v>
      </c>
      <c r="L3" s="41" t="s">
        <v>28</v>
      </c>
      <c r="M3" s="41" t="s">
        <v>29</v>
      </c>
      <c r="N3" s="41" t="s">
        <v>30</v>
      </c>
      <c r="O3" s="41" t="s">
        <v>31</v>
      </c>
      <c r="P3" s="42" t="s">
        <v>9</v>
      </c>
      <c r="Q3" s="3" t="s">
        <v>10</v>
      </c>
    </row>
    <row r="4" spans="1:17" ht="16.5" customHeight="1">
      <c r="A4" s="68" t="s">
        <v>17</v>
      </c>
      <c r="B4" s="6" t="s">
        <v>0</v>
      </c>
      <c r="C4" s="7" t="s">
        <v>5</v>
      </c>
      <c r="D4" s="8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19">
        <f aca="true" t="shared" si="0" ref="Q4:Q29">SUM(E4:P4)</f>
        <v>0</v>
      </c>
    </row>
    <row r="5" spans="1:17" ht="16.5" customHeight="1">
      <c r="A5" s="69"/>
      <c r="B5" s="9" t="s">
        <v>11</v>
      </c>
      <c r="C5" s="10" t="s">
        <v>2</v>
      </c>
      <c r="D5" s="1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20">
        <f t="shared" si="0"/>
        <v>0</v>
      </c>
    </row>
    <row r="6" spans="1:17" ht="16.5" customHeight="1">
      <c r="A6" s="69"/>
      <c r="B6" s="43" t="s">
        <v>35</v>
      </c>
      <c r="C6" s="44" t="s">
        <v>38</v>
      </c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8">
        <f t="shared" si="0"/>
        <v>0</v>
      </c>
    </row>
    <row r="7" spans="1:17" ht="16.5" customHeight="1">
      <c r="A7" s="69"/>
      <c r="B7" s="43" t="s">
        <v>36</v>
      </c>
      <c r="C7" s="44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48">
        <f t="shared" si="0"/>
        <v>0</v>
      </c>
    </row>
    <row r="8" spans="1:17" ht="0.75" customHeight="1">
      <c r="A8" s="69"/>
      <c r="B8" s="43" t="s">
        <v>39</v>
      </c>
      <c r="C8" s="44" t="s">
        <v>2</v>
      </c>
      <c r="D8" s="45"/>
      <c r="E8" s="57">
        <f aca="true" t="shared" si="1" ref="E8:P8">E5-E7</f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>
        <f t="shared" si="1"/>
        <v>0</v>
      </c>
      <c r="N8" s="57">
        <f t="shared" si="1"/>
        <v>0</v>
      </c>
      <c r="O8" s="57">
        <f t="shared" si="1"/>
        <v>0</v>
      </c>
      <c r="P8" s="58">
        <f t="shared" si="1"/>
        <v>0</v>
      </c>
      <c r="Q8" s="48">
        <f t="shared" si="0"/>
        <v>0</v>
      </c>
    </row>
    <row r="9" spans="1:17" ht="16.5" customHeight="1">
      <c r="A9" s="69"/>
      <c r="B9" s="51" t="s">
        <v>37</v>
      </c>
      <c r="C9" s="52" t="s">
        <v>38</v>
      </c>
      <c r="D9" s="53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  <c r="Q9" s="54">
        <f t="shared" si="0"/>
        <v>0</v>
      </c>
    </row>
    <row r="10" spans="1:18" ht="16.5" customHeight="1">
      <c r="A10" s="70"/>
      <c r="B10" s="12" t="s">
        <v>1</v>
      </c>
      <c r="C10" s="13" t="s">
        <v>15</v>
      </c>
      <c r="D10" s="14">
        <v>0.53</v>
      </c>
      <c r="E10" s="22">
        <f>IF(E4="","",(E4-E9)*$D$10)</f>
      </c>
      <c r="F10" s="22">
        <f aca="true" t="shared" si="2" ref="F10:P10">IF(F4="","",(F4-F9)*$D$10)</f>
      </c>
      <c r="G10" s="22">
        <f t="shared" si="2"/>
      </c>
      <c r="H10" s="22">
        <f t="shared" si="2"/>
      </c>
      <c r="I10" s="22">
        <f t="shared" si="2"/>
      </c>
      <c r="J10" s="22">
        <f t="shared" si="2"/>
      </c>
      <c r="K10" s="22">
        <f t="shared" si="2"/>
      </c>
      <c r="L10" s="22">
        <f t="shared" si="2"/>
      </c>
      <c r="M10" s="22">
        <f t="shared" si="2"/>
      </c>
      <c r="N10" s="22">
        <f t="shared" si="2"/>
      </c>
      <c r="O10" s="22">
        <f t="shared" si="2"/>
      </c>
      <c r="P10" s="23">
        <f t="shared" si="2"/>
      </c>
      <c r="Q10" s="39">
        <f t="shared" si="0"/>
        <v>0</v>
      </c>
      <c r="R10" s="18"/>
    </row>
    <row r="11" spans="1:17" ht="16.5" customHeight="1">
      <c r="A11" s="65" t="s">
        <v>3</v>
      </c>
      <c r="B11" s="6" t="s">
        <v>0</v>
      </c>
      <c r="C11" s="7" t="s">
        <v>14</v>
      </c>
      <c r="D11" s="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9">
        <f t="shared" si="0"/>
        <v>0</v>
      </c>
    </row>
    <row r="12" spans="1:17" ht="16.5" customHeight="1">
      <c r="A12" s="66"/>
      <c r="B12" s="9" t="s">
        <v>11</v>
      </c>
      <c r="C12" s="10" t="s">
        <v>2</v>
      </c>
      <c r="D12" s="1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0">
        <f t="shared" si="0"/>
        <v>0</v>
      </c>
    </row>
    <row r="13" spans="1:17" ht="16.5" customHeight="1">
      <c r="A13" s="67"/>
      <c r="B13" s="12" t="s">
        <v>1</v>
      </c>
      <c r="C13" s="13" t="s">
        <v>15</v>
      </c>
      <c r="D13" s="14">
        <v>2.23</v>
      </c>
      <c r="E13" s="22">
        <f>IF(E11="","",E11*$D$13)</f>
      </c>
      <c r="F13" s="22">
        <f>IF(F11="","",F11*$D$13)</f>
      </c>
      <c r="G13" s="22">
        <f aca="true" t="shared" si="3" ref="G13:P13">IF(G11="","",G11*$D$13)</f>
      </c>
      <c r="H13" s="22">
        <f t="shared" si="3"/>
      </c>
      <c r="I13" s="22">
        <f t="shared" si="3"/>
      </c>
      <c r="J13" s="22">
        <f t="shared" si="3"/>
      </c>
      <c r="K13" s="22">
        <f t="shared" si="3"/>
      </c>
      <c r="L13" s="22">
        <f t="shared" si="3"/>
      </c>
      <c r="M13" s="22">
        <f t="shared" si="3"/>
      </c>
      <c r="N13" s="22">
        <f t="shared" si="3"/>
      </c>
      <c r="O13" s="22">
        <f t="shared" si="3"/>
      </c>
      <c r="P13" s="23">
        <f t="shared" si="3"/>
      </c>
      <c r="Q13" s="39">
        <f t="shared" si="0"/>
        <v>0</v>
      </c>
    </row>
    <row r="14" spans="1:17" ht="16.5" customHeight="1">
      <c r="A14" s="68" t="s">
        <v>7</v>
      </c>
      <c r="B14" s="6" t="s">
        <v>0</v>
      </c>
      <c r="C14" s="7" t="s">
        <v>14</v>
      </c>
      <c r="D14" s="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19">
        <f t="shared" si="0"/>
        <v>0</v>
      </c>
    </row>
    <row r="15" spans="1:17" ht="16.5" customHeight="1">
      <c r="A15" s="79"/>
      <c r="B15" s="9" t="s">
        <v>11</v>
      </c>
      <c r="C15" s="10" t="s">
        <v>2</v>
      </c>
      <c r="D15" s="1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0">
        <f t="shared" si="0"/>
        <v>0</v>
      </c>
    </row>
    <row r="16" spans="1:17" ht="16.5" customHeight="1">
      <c r="A16" s="80"/>
      <c r="B16" s="12" t="s">
        <v>1</v>
      </c>
      <c r="C16" s="13" t="s">
        <v>15</v>
      </c>
      <c r="D16" s="14">
        <v>6</v>
      </c>
      <c r="E16" s="22">
        <f aca="true" t="shared" si="4" ref="E16:P16">IF(E14="","",E14*$D$16)</f>
      </c>
      <c r="F16" s="22">
        <f t="shared" si="4"/>
      </c>
      <c r="G16" s="22">
        <f t="shared" si="4"/>
      </c>
      <c r="H16" s="22">
        <f t="shared" si="4"/>
      </c>
      <c r="I16" s="22">
        <f t="shared" si="4"/>
      </c>
      <c r="J16" s="22">
        <f t="shared" si="4"/>
      </c>
      <c r="K16" s="22">
        <f t="shared" si="4"/>
      </c>
      <c r="L16" s="22">
        <f t="shared" si="4"/>
      </c>
      <c r="M16" s="22">
        <f t="shared" si="4"/>
      </c>
      <c r="N16" s="22">
        <f t="shared" si="4"/>
      </c>
      <c r="O16" s="22">
        <f t="shared" si="4"/>
      </c>
      <c r="P16" s="23">
        <f t="shared" si="4"/>
      </c>
      <c r="Q16" s="39">
        <f t="shared" si="0"/>
        <v>0</v>
      </c>
    </row>
    <row r="17" spans="1:17" ht="16.5" customHeight="1">
      <c r="A17" s="65" t="s">
        <v>18</v>
      </c>
      <c r="B17" s="6" t="s">
        <v>0</v>
      </c>
      <c r="C17" s="7" t="s">
        <v>14</v>
      </c>
      <c r="D17" s="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19">
        <f t="shared" si="0"/>
        <v>0</v>
      </c>
    </row>
    <row r="18" spans="1:17" ht="16.5" customHeight="1">
      <c r="A18" s="66"/>
      <c r="B18" s="9" t="s">
        <v>11</v>
      </c>
      <c r="C18" s="10" t="s">
        <v>2</v>
      </c>
      <c r="D18" s="1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0">
        <f t="shared" si="0"/>
        <v>0</v>
      </c>
    </row>
    <row r="19" spans="1:17" ht="16.5" customHeight="1">
      <c r="A19" s="67"/>
      <c r="B19" s="12" t="s">
        <v>1</v>
      </c>
      <c r="C19" s="13" t="s">
        <v>15</v>
      </c>
      <c r="D19" s="14">
        <v>0.36</v>
      </c>
      <c r="E19" s="22">
        <f aca="true" t="shared" si="5" ref="E19:P19">IF(E17="","",E17*$D$19)</f>
      </c>
      <c r="F19" s="22">
        <f t="shared" si="5"/>
      </c>
      <c r="G19" s="22">
        <f t="shared" si="5"/>
      </c>
      <c r="H19" s="22">
        <f t="shared" si="5"/>
      </c>
      <c r="I19" s="22">
        <f t="shared" si="5"/>
      </c>
      <c r="J19" s="22">
        <f t="shared" si="5"/>
      </c>
      <c r="K19" s="22">
        <f t="shared" si="5"/>
      </c>
      <c r="L19" s="22">
        <f t="shared" si="5"/>
      </c>
      <c r="M19" s="22">
        <f t="shared" si="5"/>
      </c>
      <c r="N19" s="22">
        <f t="shared" si="5"/>
      </c>
      <c r="O19" s="22">
        <f t="shared" si="5"/>
      </c>
      <c r="P19" s="23">
        <f t="shared" si="5"/>
      </c>
      <c r="Q19" s="39">
        <f t="shared" si="0"/>
        <v>0</v>
      </c>
    </row>
    <row r="20" spans="1:17" ht="16.5" customHeight="1">
      <c r="A20" s="65" t="s">
        <v>19</v>
      </c>
      <c r="B20" s="6" t="s">
        <v>0</v>
      </c>
      <c r="C20" s="7" t="s">
        <v>6</v>
      </c>
      <c r="D20" s="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19">
        <f t="shared" si="0"/>
        <v>0</v>
      </c>
    </row>
    <row r="21" spans="1:17" ht="16.5" customHeight="1">
      <c r="A21" s="66"/>
      <c r="B21" s="9" t="s">
        <v>11</v>
      </c>
      <c r="C21" s="10" t="s">
        <v>2</v>
      </c>
      <c r="D21" s="1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0">
        <f t="shared" si="0"/>
        <v>0</v>
      </c>
    </row>
    <row r="22" spans="1:17" ht="16.5" customHeight="1">
      <c r="A22" s="67"/>
      <c r="B22" s="12" t="s">
        <v>1</v>
      </c>
      <c r="C22" s="13" t="s">
        <v>15</v>
      </c>
      <c r="D22" s="14">
        <v>2.49</v>
      </c>
      <c r="E22" s="22">
        <f>IF(E20="","",E20*$D$22)</f>
      </c>
      <c r="F22" s="22">
        <f>IF(F20="","",F20*$D$22)</f>
      </c>
      <c r="G22" s="22">
        <f>IF(G20="","",G20*$D$22)</f>
      </c>
      <c r="H22" s="22">
        <f>IF(H20="","",H20*$D$22)</f>
      </c>
      <c r="I22" s="22">
        <f aca="true" t="shared" si="6" ref="I22:P22">IF(I20="","",I20*$D$22)</f>
      </c>
      <c r="J22" s="22">
        <f>IF(J20="","",J20*$D$22)</f>
      </c>
      <c r="K22" s="22">
        <f t="shared" si="6"/>
      </c>
      <c r="L22" s="22">
        <f t="shared" si="6"/>
      </c>
      <c r="M22" s="22">
        <f>IF(M20="","",M20*$D$22)</f>
      </c>
      <c r="N22" s="22">
        <f t="shared" si="6"/>
      </c>
      <c r="O22" s="22">
        <f t="shared" si="6"/>
      </c>
      <c r="P22" s="23">
        <f t="shared" si="6"/>
      </c>
      <c r="Q22" s="39">
        <f t="shared" si="0"/>
        <v>0</v>
      </c>
    </row>
    <row r="23" spans="1:17" ht="16.5" customHeight="1">
      <c r="A23" s="65" t="s">
        <v>16</v>
      </c>
      <c r="B23" s="6" t="s">
        <v>0</v>
      </c>
      <c r="C23" s="7" t="s">
        <v>6</v>
      </c>
      <c r="D23" s="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19">
        <f t="shared" si="0"/>
        <v>0</v>
      </c>
    </row>
    <row r="24" spans="1:17" ht="16.5" customHeight="1">
      <c r="A24" s="66"/>
      <c r="B24" s="9" t="s">
        <v>11</v>
      </c>
      <c r="C24" s="10" t="s">
        <v>2</v>
      </c>
      <c r="D24" s="1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0">
        <f t="shared" si="0"/>
        <v>0</v>
      </c>
    </row>
    <row r="25" spans="1:17" ht="16.5" customHeight="1">
      <c r="A25" s="67"/>
      <c r="B25" s="12" t="s">
        <v>1</v>
      </c>
      <c r="C25" s="13" t="s">
        <v>15</v>
      </c>
      <c r="D25" s="14">
        <v>2.32</v>
      </c>
      <c r="E25" s="22">
        <f>IF(E23="","",E23*$D$25)</f>
      </c>
      <c r="F25" s="22">
        <f>IF(F23="","",F23*$D$25)</f>
      </c>
      <c r="G25" s="22">
        <f aca="true" t="shared" si="7" ref="G25:O25">IF(G23="","",G23*$D$25)</f>
      </c>
      <c r="H25" s="22">
        <f t="shared" si="7"/>
      </c>
      <c r="I25" s="22">
        <f>IF(I23="","",I23*$D$25)</f>
      </c>
      <c r="J25" s="22">
        <f t="shared" si="7"/>
      </c>
      <c r="K25" s="22">
        <f>IF(K23="","",K23*$D$25)</f>
      </c>
      <c r="L25" s="22">
        <f t="shared" si="7"/>
      </c>
      <c r="M25" s="22">
        <f t="shared" si="7"/>
      </c>
      <c r="N25" s="22">
        <f>IF(N23="","",N23*$D$25)</f>
      </c>
      <c r="O25" s="22">
        <f t="shared" si="7"/>
      </c>
      <c r="P25" s="23">
        <f>IF(P23="","",P23*$D$25)</f>
      </c>
      <c r="Q25" s="39">
        <f t="shared" si="0"/>
        <v>0</v>
      </c>
    </row>
    <row r="26" spans="1:17" ht="16.5" customHeight="1">
      <c r="A26" s="65" t="s">
        <v>20</v>
      </c>
      <c r="B26" s="6" t="s">
        <v>0</v>
      </c>
      <c r="C26" s="7" t="s">
        <v>6</v>
      </c>
      <c r="D26" s="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19">
        <f t="shared" si="0"/>
        <v>0</v>
      </c>
    </row>
    <row r="27" spans="1:17" ht="16.5" customHeight="1">
      <c r="A27" s="66"/>
      <c r="B27" s="9" t="s">
        <v>11</v>
      </c>
      <c r="C27" s="10" t="s">
        <v>2</v>
      </c>
      <c r="D27" s="1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0">
        <f t="shared" si="0"/>
        <v>0</v>
      </c>
    </row>
    <row r="28" spans="1:17" ht="16.5" customHeight="1" thickBot="1">
      <c r="A28" s="78"/>
      <c r="B28" s="15" t="s">
        <v>1</v>
      </c>
      <c r="C28" s="16" t="s">
        <v>15</v>
      </c>
      <c r="D28" s="17">
        <v>2.58</v>
      </c>
      <c r="E28" s="24">
        <f>IF(E26="","",E26*$D$28)</f>
      </c>
      <c r="F28" s="24">
        <f>IF(F26="","",F26*$D$28)</f>
      </c>
      <c r="G28" s="24">
        <f aca="true" t="shared" si="8" ref="G28:O28">IF(G26="","",G26*$D$28)</f>
      </c>
      <c r="H28" s="24">
        <f t="shared" si="8"/>
      </c>
      <c r="I28" s="24">
        <f t="shared" si="8"/>
      </c>
      <c r="J28" s="24">
        <f t="shared" si="8"/>
      </c>
      <c r="K28" s="24">
        <f t="shared" si="8"/>
      </c>
      <c r="L28" s="24">
        <f>IF(L26="","",L26*$D$28)</f>
      </c>
      <c r="M28" s="24">
        <f t="shared" si="8"/>
      </c>
      <c r="N28" s="24">
        <f t="shared" si="8"/>
      </c>
      <c r="O28" s="24">
        <f t="shared" si="8"/>
      </c>
      <c r="P28" s="25">
        <f>IF(P26="","",P26*$D$28)</f>
      </c>
      <c r="Q28" s="40">
        <f t="shared" si="0"/>
        <v>0</v>
      </c>
    </row>
    <row r="29" spans="1:17" ht="22.5" customHeight="1" thickTop="1">
      <c r="A29" s="83" t="s">
        <v>33</v>
      </c>
      <c r="B29" s="84"/>
      <c r="C29" s="71" t="s">
        <v>2</v>
      </c>
      <c r="D29" s="5"/>
      <c r="E29" s="35">
        <f aca="true" t="shared" si="9" ref="E29:P29">SUMIF($C$8:$C$28,$C$8,E8:E28)</f>
        <v>0</v>
      </c>
      <c r="F29" s="35">
        <f t="shared" si="9"/>
        <v>0</v>
      </c>
      <c r="G29" s="35">
        <f t="shared" si="9"/>
        <v>0</v>
      </c>
      <c r="H29" s="35">
        <f t="shared" si="9"/>
        <v>0</v>
      </c>
      <c r="I29" s="35">
        <f t="shared" si="9"/>
        <v>0</v>
      </c>
      <c r="J29" s="35">
        <f t="shared" si="9"/>
        <v>0</v>
      </c>
      <c r="K29" s="35">
        <f t="shared" si="9"/>
        <v>0</v>
      </c>
      <c r="L29" s="35">
        <f t="shared" si="9"/>
        <v>0</v>
      </c>
      <c r="M29" s="35">
        <f t="shared" si="9"/>
        <v>0</v>
      </c>
      <c r="N29" s="35">
        <f t="shared" si="9"/>
        <v>0</v>
      </c>
      <c r="O29" s="35">
        <f t="shared" si="9"/>
        <v>0</v>
      </c>
      <c r="P29" s="36">
        <f t="shared" si="9"/>
        <v>0</v>
      </c>
      <c r="Q29" s="60">
        <f t="shared" si="0"/>
        <v>0</v>
      </c>
    </row>
    <row r="30" spans="1:17" ht="13.5" customHeight="1">
      <c r="A30" s="85"/>
      <c r="B30" s="86"/>
      <c r="C30" s="72"/>
      <c r="D30" s="30"/>
      <c r="E30" s="49"/>
      <c r="F30" s="49">
        <f>F29-E29</f>
        <v>0</v>
      </c>
      <c r="G30" s="49">
        <f aca="true" t="shared" si="10" ref="G30:P30">G29-F29</f>
        <v>0</v>
      </c>
      <c r="H30" s="49">
        <f t="shared" si="10"/>
        <v>0</v>
      </c>
      <c r="I30" s="49">
        <f t="shared" si="10"/>
        <v>0</v>
      </c>
      <c r="J30" s="49">
        <f t="shared" si="10"/>
        <v>0</v>
      </c>
      <c r="K30" s="49">
        <f t="shared" si="10"/>
        <v>0</v>
      </c>
      <c r="L30" s="49">
        <f t="shared" si="10"/>
        <v>0</v>
      </c>
      <c r="M30" s="49">
        <f t="shared" si="10"/>
        <v>0</v>
      </c>
      <c r="N30" s="49">
        <f t="shared" si="10"/>
        <v>0</v>
      </c>
      <c r="O30" s="49">
        <f t="shared" si="10"/>
        <v>0</v>
      </c>
      <c r="P30" s="50">
        <f t="shared" si="10"/>
        <v>0</v>
      </c>
      <c r="Q30" s="61"/>
    </row>
    <row r="31" spans="1:17" ht="22.5" customHeight="1" thickBot="1">
      <c r="A31" s="87" t="s">
        <v>34</v>
      </c>
      <c r="B31" s="88"/>
      <c r="C31" s="73" t="s">
        <v>8</v>
      </c>
      <c r="D31" s="32"/>
      <c r="E31" s="37">
        <f aca="true" t="shared" si="11" ref="E31:P31">SUMIF($C$4:$D$28,$C$10,E4:E28)</f>
        <v>0</v>
      </c>
      <c r="F31" s="37">
        <f t="shared" si="11"/>
        <v>0</v>
      </c>
      <c r="G31" s="37">
        <f t="shared" si="11"/>
        <v>0</v>
      </c>
      <c r="H31" s="37">
        <f t="shared" si="11"/>
        <v>0</v>
      </c>
      <c r="I31" s="37">
        <f t="shared" si="11"/>
        <v>0</v>
      </c>
      <c r="J31" s="37">
        <f t="shared" si="11"/>
        <v>0</v>
      </c>
      <c r="K31" s="37">
        <f t="shared" si="11"/>
        <v>0</v>
      </c>
      <c r="L31" s="37">
        <f t="shared" si="11"/>
        <v>0</v>
      </c>
      <c r="M31" s="37">
        <f t="shared" si="11"/>
        <v>0</v>
      </c>
      <c r="N31" s="37">
        <f t="shared" si="11"/>
        <v>0</v>
      </c>
      <c r="O31" s="37">
        <f t="shared" si="11"/>
        <v>0</v>
      </c>
      <c r="P31" s="38">
        <f t="shared" si="11"/>
        <v>0</v>
      </c>
      <c r="Q31" s="62">
        <f>SUM(E31:P31)</f>
        <v>0</v>
      </c>
    </row>
    <row r="32" spans="1:17" ht="13.5" customHeight="1" thickBot="1">
      <c r="A32" s="89"/>
      <c r="B32" s="90"/>
      <c r="C32" s="74"/>
      <c r="D32" s="31"/>
      <c r="E32" s="33"/>
      <c r="F32" s="33">
        <f>F31-E31</f>
        <v>0</v>
      </c>
      <c r="G32" s="33">
        <f aca="true" t="shared" si="12" ref="G32:P32">G31-F31</f>
        <v>0</v>
      </c>
      <c r="H32" s="33">
        <f t="shared" si="12"/>
        <v>0</v>
      </c>
      <c r="I32" s="33">
        <f t="shared" si="12"/>
        <v>0</v>
      </c>
      <c r="J32" s="33">
        <f t="shared" si="12"/>
        <v>0</v>
      </c>
      <c r="K32" s="33">
        <f t="shared" si="12"/>
        <v>0</v>
      </c>
      <c r="L32" s="33">
        <f t="shared" si="12"/>
        <v>0</v>
      </c>
      <c r="M32" s="33">
        <f t="shared" si="12"/>
        <v>0</v>
      </c>
      <c r="N32" s="33">
        <f t="shared" si="12"/>
        <v>0</v>
      </c>
      <c r="O32" s="33">
        <f t="shared" si="12"/>
        <v>0</v>
      </c>
      <c r="P32" s="34">
        <f t="shared" si="12"/>
        <v>0</v>
      </c>
      <c r="Q32" s="63"/>
    </row>
    <row r="33" spans="1:17" ht="13.5">
      <c r="A33" s="82" t="s">
        <v>12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13.5">
      <c r="A34" s="81" t="s">
        <v>42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3.5">
      <c r="A36" s="77" t="s">
        <v>32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</sheetData>
  <sheetProtection/>
  <mergeCells count="19">
    <mergeCell ref="A1:Q1"/>
    <mergeCell ref="A36:Q36"/>
    <mergeCell ref="A26:A28"/>
    <mergeCell ref="A23:A25"/>
    <mergeCell ref="A14:A16"/>
    <mergeCell ref="A34:Q34"/>
    <mergeCell ref="A11:A13"/>
    <mergeCell ref="A33:Q33"/>
    <mergeCell ref="A29:B30"/>
    <mergeCell ref="A31:B32"/>
    <mergeCell ref="A2:Q2"/>
    <mergeCell ref="Q29:Q30"/>
    <mergeCell ref="Q31:Q32"/>
    <mergeCell ref="A3:C3"/>
    <mergeCell ref="A20:A22"/>
    <mergeCell ref="A4:A10"/>
    <mergeCell ref="A17:A19"/>
    <mergeCell ref="C29:C30"/>
    <mergeCell ref="C31:C32"/>
  </mergeCells>
  <dataValidations count="2">
    <dataValidation allowBlank="1" showInputMessage="1" showErrorMessage="1" promptTitle="年間の温室効果ガス排出量" prompt="１年間に排出される温室効果ガス（二酸化炭素）の量です。" sqref="Q31:Q32"/>
    <dataValidation allowBlank="1" showInputMessage="1" showErrorMessage="1" promptTitle="年間の光熱水費" prompt="１年間の光熱水費の合計です。" sqref="Q29:Q30"/>
  </dataValidations>
  <printOptions/>
  <pageMargins left="0.7874015748031497" right="0.7874015748031497" top="0.7874015748031497" bottom="0.5905511811023623" header="0.31496062992125984" footer="0.31496062992125984"/>
  <pageSetup firstPageNumber="2" useFirstPageNumber="1" horizontalDpi="600" verticalDpi="600" orientation="landscape" paperSize="9" r:id="rId2"/>
  <headerFooter alignWithMargins="0">
    <oddHeader>&amp;L&amp;"ＭＳ Ｐゴシック,斜体"&amp;9環境家計簿 ＮＡＲＩＴＡ</oddHeader>
    <oddFooter>&amp;C&amp;"Times New Roman,標準"&amp;10&amp;P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環境家計簿 NARITA</dc:title>
  <dc:subject/>
  <dc:creator>環境計画課</dc:creator>
  <cp:keywords/>
  <dc:description/>
  <cp:lastModifiedBy>CZU141297</cp:lastModifiedBy>
  <cp:lastPrinted>2012-07-10T05:53:03Z</cp:lastPrinted>
  <dcterms:created xsi:type="dcterms:W3CDTF">1997-01-08T22:48:59Z</dcterms:created>
  <dcterms:modified xsi:type="dcterms:W3CDTF">2015-02-12T07:28:56Z</dcterms:modified>
  <cp:category/>
  <cp:version/>
  <cp:contentType/>
  <cp:contentStatus/>
</cp:coreProperties>
</file>