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1 農林畜産係\02　園芸農産・水稲\〇肥料価格高騰対策\交付要綱など\"/>
    </mc:Choice>
  </mc:AlternateContent>
  <bookViews>
    <workbookView xWindow="0" yWindow="0" windowWidth="21600" windowHeight="9510" tabRatio="689" activeTab="3"/>
  </bookViews>
  <sheets>
    <sheet name="給付金算出シート(様式3)" sheetId="1" r:id="rId1"/>
    <sheet name="給付金算出シート(様式3式あり)" sheetId="5" r:id="rId2"/>
    <sheet name="給付金算出シート(記入例)" sheetId="2" r:id="rId3"/>
    <sheet name="給付金算出シート(法人記入例)" sheetId="3" r:id="rId4"/>
  </sheets>
  <definedNames>
    <definedName name="_xlnm.Print_Area" localSheetId="2">'給付金算出シート(記入例)'!$A$1:$AC$21</definedName>
    <definedName name="_xlnm.Print_Area" localSheetId="3">'給付金算出シート(法人記入例)'!$A$1:$AC$21</definedName>
    <definedName name="_xlnm.Print_Area" localSheetId="0">'給付金算出シート(様式3)'!$A$1:$AC$21</definedName>
    <definedName name="_xlnm.Print_Area" localSheetId="1">'給付金算出シート(様式3式あり)'!$A$1:$AC$21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 i="5" l="1"/>
  <c r="N12" i="5" s="1"/>
  <c r="F9" i="5"/>
  <c r="E12" i="5" s="1"/>
  <c r="W12" i="5" s="1"/>
  <c r="S7" i="5"/>
  <c r="E7" i="5"/>
  <c r="Q15" i="5" l="1"/>
  <c r="E15" i="5"/>
  <c r="T9" i="3"/>
  <c r="N12" i="3" s="1"/>
  <c r="F9" i="3"/>
  <c r="E12" i="3" s="1"/>
  <c r="W12" i="3" s="1"/>
  <c r="S7" i="3"/>
  <c r="E7" i="3"/>
  <c r="Q15" i="3" l="1"/>
  <c r="E15" i="3"/>
  <c r="Q15" i="2"/>
  <c r="E15" i="2"/>
  <c r="W12" i="2"/>
  <c r="N12" i="2"/>
  <c r="E12" i="2"/>
  <c r="T9" i="2"/>
  <c r="F9" i="2"/>
  <c r="S7" i="2"/>
  <c r="E7" i="2"/>
</calcChain>
</file>

<file path=xl/sharedStrings.xml><?xml version="1.0" encoding="utf-8"?>
<sst xmlns="http://schemas.openxmlformats.org/spreadsheetml/2006/main" count="160" uniqueCount="22">
  <si>
    <t>様式第３号（第５条関係）</t>
    <phoneticPr fontId="1"/>
  </si>
  <si>
    <t>№</t>
    <phoneticPr fontId="1"/>
  </si>
  <si>
    <t>肥料価格高騰対策緊急支援給付金</t>
    <rPh sb="0" eb="2">
      <t>ヒリョウ</t>
    </rPh>
    <rPh sb="2" eb="4">
      <t>カカク</t>
    </rPh>
    <rPh sb="4" eb="6">
      <t>コウトウ</t>
    </rPh>
    <rPh sb="6" eb="8">
      <t>タイサク</t>
    </rPh>
    <rPh sb="8" eb="10">
      <t>キンキュウ</t>
    </rPh>
    <rPh sb="10" eb="12">
      <t>シエン</t>
    </rPh>
    <rPh sb="12" eb="15">
      <t>キュウフキン</t>
    </rPh>
    <phoneticPr fontId="1"/>
  </si>
  <si>
    <t>氏名：</t>
    <rPh sb="0" eb="2">
      <t>シメイ</t>
    </rPh>
    <phoneticPr fontId="1"/>
  </si>
  <si>
    <t>R3肥料費</t>
    <rPh sb="2" eb="4">
      <t>ヒリョウ</t>
    </rPh>
    <rPh sb="4" eb="5">
      <t>ヒ</t>
    </rPh>
    <phoneticPr fontId="1"/>
  </si>
  <si>
    <t>円</t>
    <rPh sb="0" eb="1">
      <t>エン</t>
    </rPh>
    <phoneticPr fontId="1"/>
  </si>
  <si>
    <t>注1</t>
    <rPh sb="0" eb="1">
      <t>チュウ</t>
    </rPh>
    <phoneticPr fontId="1"/>
  </si>
  <si>
    <t>注2</t>
    <rPh sb="0" eb="1">
      <t>チュウ</t>
    </rPh>
    <phoneticPr fontId="1"/>
  </si>
  <si>
    <t>注3</t>
    <rPh sb="0" eb="1">
      <t>チュウ</t>
    </rPh>
    <phoneticPr fontId="1"/>
  </si>
  <si>
    <t>×1.115×1.4</t>
    <phoneticPr fontId="1"/>
  </si>
  <si>
    <t>×1.115</t>
    <phoneticPr fontId="1"/>
  </si>
  <si>
    <t>=</t>
  </si>
  <si>
    <t>R5肥料費</t>
    <rPh sb="2" eb="4">
      <t>ヒリョウ</t>
    </rPh>
    <rPh sb="4" eb="5">
      <t>ヒ</t>
    </rPh>
    <phoneticPr fontId="1"/>
  </si>
  <si>
    <t>R4肥料費</t>
    <rPh sb="2" eb="4">
      <t>ヒリョウ</t>
    </rPh>
    <rPh sb="4" eb="5">
      <t>ヒ</t>
    </rPh>
    <phoneticPr fontId="1"/>
  </si>
  <si>
    <t>ー</t>
    <phoneticPr fontId="1"/>
  </si>
  <si>
    <t>=</t>
    <phoneticPr fontId="1"/>
  </si>
  <si>
    <t>高騰額</t>
    <rPh sb="0" eb="2">
      <t>コウトウ</t>
    </rPh>
    <rPh sb="2" eb="3">
      <t>ガク</t>
    </rPh>
    <phoneticPr fontId="1"/>
  </si>
  <si>
    <t>注4</t>
    <rPh sb="0" eb="1">
      <t>チュウ</t>
    </rPh>
    <phoneticPr fontId="1"/>
  </si>
  <si>
    <t>×0.1</t>
    <phoneticPr fontId="1"/>
  </si>
  <si>
    <t>給付金</t>
    <rPh sb="0" eb="3">
      <t>キュウフキン</t>
    </rPh>
    <phoneticPr fontId="1"/>
  </si>
  <si>
    <t>（1円未満は切り捨て）</t>
    <rPh sb="2" eb="3">
      <t>エン</t>
    </rPh>
    <rPh sb="3" eb="5">
      <t>ミマン</t>
    </rPh>
    <rPh sb="6" eb="7">
      <t>キ</t>
    </rPh>
    <rPh sb="8" eb="9">
      <t>ス</t>
    </rPh>
    <phoneticPr fontId="1"/>
  </si>
  <si>
    <t>（1,000円未満は切り捨て）</t>
    <rPh sb="7" eb="9">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</si>
</sst>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1"/>
      <name val="游ゴシック"/>
      <family val="2"/>
      <charset val="128"/>
      <scheme val="minor"/>
    </font>
    <font>
      <sz val="16"/>
      <name val="游ゴシック"/>
      <family val="3"/>
      <charset val="128"/>
      <scheme val="minor"/>
    </font>
    <font>
      <b/>
      <sz val="16"/>
      <color theme="1"/>
      <name val="游ゴシック"/>
      <family val="3"/>
      <charset val="128"/>
      <scheme val="minor"/>
    </font>
    <font>
      <b/>
      <sz val="16"/>
      <color rgb="FFFF0000"/>
      <name val="ＭＳ 明朝"/>
      <family val="1"/>
      <charset val="128"/>
    </font>
    <font>
      <b/>
      <sz val="16"/>
      <color rgb="FFFF0000"/>
      <name val="游ゴシック"/>
      <family val="3"/>
      <charset val="128"/>
      <scheme val="minor"/>
    </font>
    <font>
      <sz val="1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0">
    <border>
      <left/>
      <right/>
      <top/>
      <bottom/>
      <diagonal/>
    </border>
    <border>
      <left/>
      <right/>
      <top/>
      <bottom style="medium">
        <color rgb="FF00B050"/>
      </bottom>
      <diagonal/>
    </border>
    <border>
      <left/>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1">
    <xf numFmtId="0" fontId="0" fillId="0" borderId="0">
      <alignment vertical="center"/>
    </xf>
  </cellStyleXfs>
  <cellXfs count="66">
    <xf numFmtId="0" fontId="0" fillId="0" borderId="0" xfId="0">
      <alignment vertical="center"/>
    </xf>
    <xf numFmtId="0" fontId="0" fillId="0" borderId="0" xfId="0" applyFont="1">
      <alignment vertical="center"/>
    </xf>
    <xf numFmtId="0" fontId="3" fillId="0" borderId="1" xfId="0" applyFont="1" applyBorder="1">
      <alignment vertical="center"/>
    </xf>
    <xf numFmtId="0" fontId="4" fillId="0" borderId="1" xfId="0" applyFont="1" applyFill="1" applyBorder="1">
      <alignment vertical="center"/>
    </xf>
    <xf numFmtId="176" fontId="5" fillId="0" borderId="1" xfId="0" applyNumberFormat="1" applyFont="1" applyBorder="1" applyAlignment="1">
      <alignment horizontal="center" vertical="center"/>
    </xf>
    <xf numFmtId="176" fontId="5" fillId="0" borderId="0" xfId="0" applyNumberFormat="1" applyFont="1" applyAlignment="1">
      <alignment horizontal="center" vertical="center"/>
    </xf>
    <xf numFmtId="0" fontId="3" fillId="0" borderId="0" xfId="0" applyFont="1">
      <alignment vertical="center"/>
    </xf>
    <xf numFmtId="0" fontId="3" fillId="0" borderId="2" xfId="0" applyFont="1" applyBorder="1">
      <alignment vertical="center"/>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5"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Alignment="1">
      <alignment horizontal="right" vertical="top"/>
    </xf>
    <xf numFmtId="176" fontId="4" fillId="0" borderId="0" xfId="0" applyNumberFormat="1" applyFont="1" applyBorder="1" applyAlignment="1">
      <alignment vertical="center"/>
    </xf>
    <xf numFmtId="0" fontId="4" fillId="0" borderId="0" xfId="0" applyFont="1" applyBorder="1">
      <alignment vertical="center"/>
    </xf>
    <xf numFmtId="176" fontId="4" fillId="0" borderId="0" xfId="0" applyNumberFormat="1" applyFont="1">
      <alignment vertical="center"/>
    </xf>
    <xf numFmtId="0" fontId="4" fillId="0" borderId="0" xfId="0" applyFont="1" applyAlignment="1">
      <alignment horizontal="center" vertical="center"/>
    </xf>
    <xf numFmtId="0" fontId="6" fillId="0" borderId="0" xfId="0" applyFont="1" applyAlignment="1">
      <alignment horizontal="right"/>
    </xf>
    <xf numFmtId="0" fontId="0" fillId="0" borderId="0" xfId="0" applyFont="1" applyAlignment="1">
      <alignment horizontal="right"/>
    </xf>
    <xf numFmtId="49" fontId="4" fillId="0" borderId="6" xfId="0" applyNumberFormat="1" applyFont="1" applyBorder="1" applyAlignment="1">
      <alignment vertical="center"/>
    </xf>
    <xf numFmtId="49" fontId="4" fillId="0" borderId="6" xfId="0" applyNumberFormat="1" applyFont="1" applyBorder="1" applyAlignment="1">
      <alignment horizontal="center" vertical="center"/>
    </xf>
    <xf numFmtId="0" fontId="4" fillId="0" borderId="6"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0" xfId="0" applyFont="1" applyAlignment="1">
      <alignment vertical="top"/>
    </xf>
    <xf numFmtId="0" fontId="3" fillId="0" borderId="0" xfId="0" applyFont="1" applyAlignment="1">
      <alignment horizontal="center" vertical="center"/>
    </xf>
    <xf numFmtId="0" fontId="3" fillId="0" borderId="4" xfId="0" applyFont="1" applyBorder="1">
      <alignment vertical="center"/>
    </xf>
    <xf numFmtId="176" fontId="4" fillId="0" borderId="0" xfId="0" applyNumberFormat="1" applyFont="1" applyBorder="1" applyAlignment="1">
      <alignment horizontal="center" vertical="center"/>
    </xf>
    <xf numFmtId="176" fontId="4" fillId="0" borderId="0" xfId="0" applyNumberFormat="1" applyFont="1" applyBorder="1">
      <alignment vertical="center"/>
    </xf>
    <xf numFmtId="0" fontId="3"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6" fillId="0" borderId="0" xfId="0" applyFont="1" applyAlignment="1">
      <alignment horizontal="left"/>
    </xf>
    <xf numFmtId="0" fontId="3" fillId="0" borderId="0" xfId="0"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horizontal="center" vertical="center"/>
    </xf>
    <xf numFmtId="0" fontId="8" fillId="0" borderId="9" xfId="0" applyFont="1" applyBorder="1">
      <alignment vertical="center"/>
    </xf>
    <xf numFmtId="0" fontId="9" fillId="0" borderId="2" xfId="0" applyFont="1" applyBorder="1">
      <alignment vertical="center"/>
    </xf>
    <xf numFmtId="176" fontId="4" fillId="4" borderId="6" xfId="0" applyNumberFormat="1" applyFont="1" applyFill="1" applyBorder="1" applyAlignment="1">
      <alignment vertical="center"/>
    </xf>
    <xf numFmtId="0" fontId="4" fillId="4" borderId="6" xfId="0" applyFont="1" applyFill="1" applyBorder="1" applyAlignment="1">
      <alignment vertical="center"/>
    </xf>
    <xf numFmtId="176" fontId="4" fillId="5" borderId="6" xfId="0" applyNumberFormat="1" applyFont="1" applyFill="1" applyBorder="1" applyAlignment="1">
      <alignment vertical="center"/>
    </xf>
    <xf numFmtId="176" fontId="4" fillId="6" borderId="4" xfId="0" applyNumberFormat="1" applyFont="1" applyFill="1" applyBorder="1" applyAlignment="1">
      <alignment vertical="center"/>
    </xf>
    <xf numFmtId="176" fontId="4" fillId="6" borderId="6" xfId="0" applyNumberFormat="1" applyFont="1" applyFill="1" applyBorder="1" applyAlignment="1">
      <alignment vertical="center"/>
    </xf>
    <xf numFmtId="176" fontId="8" fillId="0" borderId="8" xfId="0" applyNumberFormat="1" applyFont="1" applyBorder="1" applyAlignment="1">
      <alignment vertical="center"/>
    </xf>
    <xf numFmtId="176" fontId="4" fillId="4" borderId="4" xfId="0" applyNumberFormat="1" applyFont="1" applyFill="1" applyBorder="1" applyAlignment="1">
      <alignment vertical="center"/>
    </xf>
    <xf numFmtId="176" fontId="4" fillId="5" borderId="4" xfId="0" applyNumberFormat="1" applyFont="1" applyFill="1" applyBorder="1" applyAlignment="1">
      <alignment vertical="center"/>
    </xf>
    <xf numFmtId="176" fontId="2" fillId="2" borderId="0" xfId="0" applyNumberFormat="1" applyFont="1" applyFill="1" applyAlignment="1">
      <alignment vertical="center"/>
    </xf>
    <xf numFmtId="176" fontId="4" fillId="3" borderId="4" xfId="0" applyNumberFormat="1" applyFont="1" applyFill="1" applyBorder="1" applyAlignment="1">
      <alignment vertical="center"/>
    </xf>
    <xf numFmtId="176" fontId="4" fillId="0" borderId="0" xfId="0" applyNumberFormat="1" applyFont="1" applyAlignment="1">
      <alignment horizontal="center" vertical="center"/>
    </xf>
    <xf numFmtId="176" fontId="7" fillId="3" borderId="6" xfId="0" applyNumberFormat="1" applyFont="1" applyFill="1" applyBorder="1" applyAlignment="1">
      <alignment vertical="center"/>
    </xf>
    <xf numFmtId="176" fontId="4" fillId="3" borderId="6" xfId="0" applyNumberFormat="1" applyFont="1" applyFill="1" applyBorder="1" applyAlignment="1">
      <alignment vertical="center"/>
    </xf>
    <xf numFmtId="176" fontId="5" fillId="4" borderId="6" xfId="0" applyNumberFormat="1" applyFont="1" applyFill="1" applyBorder="1" applyAlignment="1">
      <alignment vertical="center"/>
    </xf>
    <xf numFmtId="0" fontId="5" fillId="4" borderId="6" xfId="0" applyFont="1" applyFill="1" applyBorder="1" applyAlignment="1">
      <alignment vertical="center"/>
    </xf>
    <xf numFmtId="176" fontId="5" fillId="5" borderId="6" xfId="0" applyNumberFormat="1" applyFont="1" applyFill="1" applyBorder="1" applyAlignment="1">
      <alignment vertical="center"/>
    </xf>
    <xf numFmtId="176" fontId="5" fillId="6" borderId="4" xfId="0" applyNumberFormat="1" applyFont="1" applyFill="1" applyBorder="1" applyAlignment="1">
      <alignment vertical="center"/>
    </xf>
    <xf numFmtId="176" fontId="5" fillId="6" borderId="6" xfId="0" applyNumberFormat="1" applyFont="1" applyFill="1" applyBorder="1" applyAlignment="1">
      <alignment vertical="center"/>
    </xf>
    <xf numFmtId="176" fontId="10" fillId="0" borderId="8" xfId="0" applyNumberFormat="1" applyFont="1" applyBorder="1" applyAlignment="1">
      <alignment vertical="center"/>
    </xf>
    <xf numFmtId="176" fontId="5" fillId="4" borderId="4" xfId="0" applyNumberFormat="1" applyFont="1" applyFill="1" applyBorder="1" applyAlignment="1">
      <alignment vertical="center"/>
    </xf>
    <xf numFmtId="176" fontId="5" fillId="5" borderId="4" xfId="0" applyNumberFormat="1" applyFont="1" applyFill="1" applyBorder="1" applyAlignment="1">
      <alignment vertical="center"/>
    </xf>
    <xf numFmtId="0" fontId="7" fillId="0" borderId="2"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176" fontId="2" fillId="2" borderId="0" xfId="0" applyNumberFormat="1" applyFont="1" applyFill="1" applyAlignment="1" applyProtection="1">
      <alignment vertical="center"/>
      <protection locked="0"/>
    </xf>
    <xf numFmtId="176" fontId="5" fillId="3" borderId="4" xfId="0" applyNumberFormat="1" applyFont="1" applyFill="1" applyBorder="1" applyAlignment="1" applyProtection="1">
      <alignment vertical="center"/>
      <protection locked="0"/>
    </xf>
    <xf numFmtId="176" fontId="5" fillId="3" borderId="6" xfId="0" applyNumberFormat="1" applyFont="1" applyFill="1" applyBorder="1" applyAlignment="1">
      <alignment vertical="center"/>
    </xf>
    <xf numFmtId="176" fontId="5" fillId="3" borderId="4"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5</xdr:col>
      <xdr:colOff>323850</xdr:colOff>
      <xdr:row>4</xdr:row>
      <xdr:rowOff>28575</xdr:rowOff>
    </xdr:from>
    <xdr:to>
      <xdr:col>5</xdr:col>
      <xdr:colOff>323850</xdr:colOff>
      <xdr:row>5</xdr:row>
      <xdr:rowOff>314325</xdr:rowOff>
    </xdr:to>
    <xdr:cxnSp macro="">
      <xdr:nvCxnSpPr>
        <xdr:cNvPr id="2" name="直線矢印コネクタ 1"/>
        <xdr:cNvCxnSpPr/>
      </xdr:nvCxnSpPr>
      <xdr:spPr>
        <a:xfrm>
          <a:off x="1990725" y="1266825"/>
          <a:ext cx="0" cy="60960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323850</xdr:colOff>
      <xdr:row>4</xdr:row>
      <xdr:rowOff>28575</xdr:rowOff>
    </xdr:from>
    <xdr:to>
      <xdr:col>6</xdr:col>
      <xdr:colOff>323850</xdr:colOff>
      <xdr:row>5</xdr:row>
      <xdr:rowOff>9525</xdr:rowOff>
    </xdr:to>
    <xdr:cxnSp macro="">
      <xdr:nvCxnSpPr>
        <xdr:cNvPr id="3" name="直線コネクタ 2"/>
        <xdr:cNvCxnSpPr/>
      </xdr:nvCxnSpPr>
      <xdr:spPr>
        <a:xfrm>
          <a:off x="2324100" y="1266825"/>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5</xdr:row>
      <xdr:rowOff>0</xdr:rowOff>
    </xdr:from>
    <xdr:to>
      <xdr:col>20</xdr:col>
      <xdr:colOff>0</xdr:colOff>
      <xdr:row>5</xdr:row>
      <xdr:rowOff>9525</xdr:rowOff>
    </xdr:to>
    <xdr:cxnSp macro="">
      <xdr:nvCxnSpPr>
        <xdr:cNvPr id="4" name="直線コネクタ 3"/>
        <xdr:cNvCxnSpPr/>
      </xdr:nvCxnSpPr>
      <xdr:spPr>
        <a:xfrm flipV="1">
          <a:off x="2305050" y="1562100"/>
          <a:ext cx="4362450"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xdr:row>
      <xdr:rowOff>304800</xdr:rowOff>
    </xdr:from>
    <xdr:to>
      <xdr:col>20</xdr:col>
      <xdr:colOff>0</xdr:colOff>
      <xdr:row>6</xdr:row>
      <xdr:rowOff>19050</xdr:rowOff>
    </xdr:to>
    <xdr:cxnSp macro="">
      <xdr:nvCxnSpPr>
        <xdr:cNvPr id="5" name="直線矢印コネクタ 4"/>
        <xdr:cNvCxnSpPr/>
      </xdr:nvCxnSpPr>
      <xdr:spPr>
        <a:xfrm>
          <a:off x="6667500" y="15430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0</xdr:colOff>
      <xdr:row>9</xdr:row>
      <xdr:rowOff>38100</xdr:rowOff>
    </xdr:from>
    <xdr:to>
      <xdr:col>6</xdr:col>
      <xdr:colOff>0</xdr:colOff>
      <xdr:row>11</xdr:row>
      <xdr:rowOff>0</xdr:rowOff>
    </xdr:to>
    <xdr:cxnSp macro="">
      <xdr:nvCxnSpPr>
        <xdr:cNvPr id="6" name="直線矢印コネクタ 5"/>
        <xdr:cNvCxnSpPr/>
      </xdr:nvCxnSpPr>
      <xdr:spPr>
        <a:xfrm>
          <a:off x="2000250" y="2762250"/>
          <a:ext cx="0" cy="619125"/>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19</xdr:col>
      <xdr:colOff>323850</xdr:colOff>
      <xdr:row>9</xdr:row>
      <xdr:rowOff>19050</xdr:rowOff>
    </xdr:from>
    <xdr:to>
      <xdr:col>19</xdr:col>
      <xdr:colOff>323850</xdr:colOff>
      <xdr:row>10</xdr:row>
      <xdr:rowOff>0</xdr:rowOff>
    </xdr:to>
    <xdr:cxnSp macro="">
      <xdr:nvCxnSpPr>
        <xdr:cNvPr id="7" name="直線コネクタ 6"/>
        <xdr:cNvCxnSpPr/>
      </xdr:nvCxnSpPr>
      <xdr:spPr>
        <a:xfrm>
          <a:off x="6657975" y="2743200"/>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9</xdr:row>
      <xdr:rowOff>314325</xdr:rowOff>
    </xdr:from>
    <xdr:to>
      <xdr:col>20</xdr:col>
      <xdr:colOff>0</xdr:colOff>
      <xdr:row>9</xdr:row>
      <xdr:rowOff>314327</xdr:rowOff>
    </xdr:to>
    <xdr:cxnSp macro="">
      <xdr:nvCxnSpPr>
        <xdr:cNvPr id="8" name="直線コネクタ 7"/>
        <xdr:cNvCxnSpPr/>
      </xdr:nvCxnSpPr>
      <xdr:spPr>
        <a:xfrm flipV="1">
          <a:off x="5010150" y="3038475"/>
          <a:ext cx="1657350" cy="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9</xdr:row>
      <xdr:rowOff>304800</xdr:rowOff>
    </xdr:from>
    <xdr:to>
      <xdr:col>15</xdr:col>
      <xdr:colOff>19050</xdr:colOff>
      <xdr:row>11</xdr:row>
      <xdr:rowOff>9525</xdr:rowOff>
    </xdr:to>
    <xdr:cxnSp macro="">
      <xdr:nvCxnSpPr>
        <xdr:cNvPr id="9" name="直線矢印コネクタ 8"/>
        <xdr:cNvCxnSpPr/>
      </xdr:nvCxnSpPr>
      <xdr:spPr>
        <a:xfrm>
          <a:off x="5019675" y="30289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24</xdr:col>
      <xdr:colOff>9525</xdr:colOff>
      <xdr:row>12</xdr:row>
      <xdr:rowOff>28575</xdr:rowOff>
    </xdr:from>
    <xdr:to>
      <xdr:col>24</xdr:col>
      <xdr:colOff>9525</xdr:colOff>
      <xdr:row>13</xdr:row>
      <xdr:rowOff>9525</xdr:rowOff>
    </xdr:to>
    <xdr:cxnSp macro="">
      <xdr:nvCxnSpPr>
        <xdr:cNvPr id="10" name="直線コネクタ 9"/>
        <xdr:cNvCxnSpPr/>
      </xdr:nvCxnSpPr>
      <xdr:spPr>
        <a:xfrm>
          <a:off x="8010525" y="3743325"/>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12</xdr:row>
      <xdr:rowOff>314325</xdr:rowOff>
    </xdr:from>
    <xdr:to>
      <xdr:col>24</xdr:col>
      <xdr:colOff>9525</xdr:colOff>
      <xdr:row>13</xdr:row>
      <xdr:rowOff>0</xdr:rowOff>
    </xdr:to>
    <xdr:cxnSp macro="">
      <xdr:nvCxnSpPr>
        <xdr:cNvPr id="11" name="直線コネクタ 10"/>
        <xdr:cNvCxnSpPr/>
      </xdr:nvCxnSpPr>
      <xdr:spPr>
        <a:xfrm flipV="1">
          <a:off x="1981200" y="4029075"/>
          <a:ext cx="6029325"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xdr:row>
      <xdr:rowOff>304800</xdr:rowOff>
    </xdr:from>
    <xdr:to>
      <xdr:col>6</xdr:col>
      <xdr:colOff>0</xdr:colOff>
      <xdr:row>14</xdr:row>
      <xdr:rowOff>9525</xdr:rowOff>
    </xdr:to>
    <xdr:cxnSp macro="">
      <xdr:nvCxnSpPr>
        <xdr:cNvPr id="12" name="直線矢印コネクタ 11"/>
        <xdr:cNvCxnSpPr/>
      </xdr:nvCxnSpPr>
      <xdr:spPr>
        <a:xfrm>
          <a:off x="2000250" y="40195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6349</xdr:colOff>
      <xdr:row>0</xdr:row>
      <xdr:rowOff>38100</xdr:rowOff>
    </xdr:from>
    <xdr:to>
      <xdr:col>19</xdr:col>
      <xdr:colOff>330199</xdr:colOff>
      <xdr:row>2</xdr:row>
      <xdr:rowOff>0</xdr:rowOff>
    </xdr:to>
    <xdr:sp macro="" textlink="">
      <xdr:nvSpPr>
        <xdr:cNvPr id="13" name="角丸四角形 12"/>
        <xdr:cNvSpPr/>
      </xdr:nvSpPr>
      <xdr:spPr>
        <a:xfrm>
          <a:off x="3340099" y="38100"/>
          <a:ext cx="3324225" cy="533400"/>
        </a:xfrm>
        <a:prstGeom prst="roundRect">
          <a:avLst>
            <a:gd name="adj" fmla="val 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0"/>
            <a:t>給付金の算出シート</a:t>
          </a:r>
        </a:p>
      </xdr:txBody>
    </xdr:sp>
    <xdr:clientData/>
  </xdr:twoCellAnchor>
  <xdr:twoCellAnchor>
    <xdr:from>
      <xdr:col>0</xdr:col>
      <xdr:colOff>104776</xdr:colOff>
      <xdr:row>16</xdr:row>
      <xdr:rowOff>79375</xdr:rowOff>
    </xdr:from>
    <xdr:to>
      <xdr:col>28</xdr:col>
      <xdr:colOff>257176</xdr:colOff>
      <xdr:row>20</xdr:row>
      <xdr:rowOff>222249</xdr:rowOff>
    </xdr:to>
    <xdr:sp macro="" textlink="">
      <xdr:nvSpPr>
        <xdr:cNvPr id="14" name="テキスト ボックス 18"/>
        <xdr:cNvSpPr txBox="1"/>
      </xdr:nvSpPr>
      <xdr:spPr>
        <a:xfrm>
          <a:off x="104776" y="5118100"/>
          <a:ext cx="9486900" cy="1438274"/>
        </a:xfrm>
        <a:prstGeom prst="rect">
          <a:avLst/>
        </a:prstGeom>
        <a:solidFill>
          <a:schemeClr val="accent6">
            <a:lumMod val="20000"/>
            <a:lumOff val="80000"/>
          </a:schemeClr>
        </a:solidFill>
        <a:ln w="19050">
          <a:solidFill>
            <a:srgbClr val="00B050"/>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注</a:t>
          </a:r>
          <a:r>
            <a:rPr kumimoji="1" lang="en-US" altLang="ja-JP" sz="1200"/>
            <a:t>1</a:t>
          </a:r>
          <a:r>
            <a:rPr kumimoji="1" lang="ja-JP" altLang="en-US" sz="1200"/>
            <a:t> </a:t>
          </a:r>
          <a:r>
            <a:rPr lang="ja-JP" altLang="en-US" sz="1200"/>
            <a:t>個人の場合は、令和３年分所得税確定申告に係る収支内訳書（白色申告の場合）又は青色申告決算書、法人の場合は、令和３年１月</a:t>
          </a:r>
          <a:endParaRPr lang="en-US" altLang="ja-JP" sz="1200"/>
        </a:p>
        <a:p>
          <a:r>
            <a:rPr lang="ja-JP" altLang="en-US" sz="1200"/>
            <a:t>　   １日から令和３年１２月３１日までの間に終了した事業年度における決算書に記載のある肥料費</a:t>
          </a:r>
          <a:endParaRPr kumimoji="1" lang="en-US" altLang="ja-JP" sz="1200"/>
        </a:p>
        <a:p>
          <a:r>
            <a:rPr lang="ja-JP" altLang="en-US" sz="1200"/>
            <a:t>注</a:t>
          </a:r>
          <a:r>
            <a:rPr lang="en-US" altLang="ja-JP" sz="1200"/>
            <a:t>2</a:t>
          </a:r>
          <a:r>
            <a:rPr lang="ja-JP" altLang="en-US" sz="1200"/>
            <a:t> 国の統計（農業物価指数）を参考にした令和</a:t>
          </a:r>
          <a:r>
            <a:rPr lang="en-US" altLang="ja-JP" sz="1200"/>
            <a:t>3</a:t>
          </a:r>
          <a:r>
            <a:rPr lang="ja-JP" altLang="en-US" sz="1200"/>
            <a:t>年から令和</a:t>
          </a:r>
          <a:r>
            <a:rPr lang="en-US" altLang="ja-JP" sz="1200"/>
            <a:t>4</a:t>
          </a:r>
          <a:r>
            <a:rPr lang="ja-JP" altLang="en-US" sz="1200"/>
            <a:t>年にかけての肥料費の高騰率</a:t>
          </a:r>
          <a:endParaRPr lang="en-US" altLang="ja-JP" sz="1200"/>
        </a:p>
        <a:p>
          <a:r>
            <a:rPr kumimoji="1" lang="ja-JP" altLang="en-US" sz="1200"/>
            <a:t>注</a:t>
          </a:r>
          <a:r>
            <a:rPr kumimoji="1" lang="en-US" altLang="ja-JP" sz="1200"/>
            <a:t>3</a:t>
          </a:r>
          <a:r>
            <a:rPr kumimoji="1" lang="ja-JP" altLang="en-US" sz="1200"/>
            <a:t> </a:t>
          </a:r>
          <a:r>
            <a:rPr lang="ja-JP" altLang="en-US" sz="1200"/>
            <a:t>国の統計（農業物価指数）などを参考にした令和</a:t>
          </a:r>
          <a:r>
            <a:rPr lang="en-US" altLang="ja-JP" sz="1200"/>
            <a:t>4</a:t>
          </a:r>
          <a:r>
            <a:rPr lang="ja-JP" altLang="en-US" sz="1200"/>
            <a:t>年から令和</a:t>
          </a:r>
          <a:r>
            <a:rPr lang="en-US" altLang="ja-JP" sz="1200"/>
            <a:t>5</a:t>
          </a:r>
          <a:r>
            <a:rPr lang="ja-JP" altLang="en-US" sz="1200"/>
            <a:t>年にかけての肥料費の高騰率</a:t>
          </a:r>
          <a:r>
            <a:rPr kumimoji="1" lang="en-US" altLang="ja-JP" sz="1200"/>
            <a:t/>
          </a:r>
          <a:br>
            <a:rPr kumimoji="1" lang="en-US" altLang="ja-JP" sz="1200"/>
          </a:br>
          <a:r>
            <a:rPr kumimoji="1" lang="ja-JP" altLang="en-US" sz="1200"/>
            <a:t>注</a:t>
          </a:r>
          <a:r>
            <a:rPr kumimoji="1" lang="en-US" altLang="ja-JP" sz="1200"/>
            <a:t>4</a:t>
          </a:r>
          <a:r>
            <a:rPr kumimoji="1" lang="ja-JP" altLang="en-US" sz="1200"/>
            <a:t> 給付金の給付率　</a:t>
          </a:r>
          <a:r>
            <a:rPr kumimoji="1" lang="en-US" altLang="ja-JP" sz="1200"/>
            <a:t>1</a:t>
          </a:r>
          <a:r>
            <a:rPr kumimoji="1" lang="ja-JP" altLang="en-US" sz="1200"/>
            <a:t>割（国と県が合計</a:t>
          </a:r>
          <a:r>
            <a:rPr kumimoji="1" lang="en-US" altLang="ja-JP" sz="1200"/>
            <a:t>9</a:t>
          </a:r>
          <a:r>
            <a:rPr kumimoji="1" lang="ja-JP" altLang="en-US" sz="1200"/>
            <a:t>割を支援することから市は</a:t>
          </a:r>
          <a:r>
            <a:rPr kumimoji="1" lang="en-US" altLang="ja-JP" sz="1200"/>
            <a:t>1</a:t>
          </a:r>
          <a:r>
            <a:rPr kumimoji="1" lang="ja-JP" altLang="en-US" sz="1200"/>
            <a:t>割を支援する。</a:t>
          </a:r>
          <a:r>
            <a:rPr kumimoji="1" lang="en-US" altLang="ja-JP" sz="1200"/>
            <a:t>1,000</a:t>
          </a:r>
          <a:r>
            <a:rPr kumimoji="1" lang="ja-JP" altLang="en-US" sz="1200"/>
            <a:t>円未満は切り捨て）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323850</xdr:colOff>
      <xdr:row>4</xdr:row>
      <xdr:rowOff>28575</xdr:rowOff>
    </xdr:from>
    <xdr:to>
      <xdr:col>5</xdr:col>
      <xdr:colOff>323850</xdr:colOff>
      <xdr:row>5</xdr:row>
      <xdr:rowOff>314325</xdr:rowOff>
    </xdr:to>
    <xdr:cxnSp macro="">
      <xdr:nvCxnSpPr>
        <xdr:cNvPr id="2" name="直線矢印コネクタ 1"/>
        <xdr:cNvCxnSpPr/>
      </xdr:nvCxnSpPr>
      <xdr:spPr>
        <a:xfrm>
          <a:off x="1990725" y="1266825"/>
          <a:ext cx="0" cy="60960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323850</xdr:colOff>
      <xdr:row>4</xdr:row>
      <xdr:rowOff>28575</xdr:rowOff>
    </xdr:from>
    <xdr:to>
      <xdr:col>6</xdr:col>
      <xdr:colOff>323850</xdr:colOff>
      <xdr:row>5</xdr:row>
      <xdr:rowOff>9525</xdr:rowOff>
    </xdr:to>
    <xdr:cxnSp macro="">
      <xdr:nvCxnSpPr>
        <xdr:cNvPr id="3" name="直線コネクタ 2"/>
        <xdr:cNvCxnSpPr/>
      </xdr:nvCxnSpPr>
      <xdr:spPr>
        <a:xfrm>
          <a:off x="2324100" y="1266825"/>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5</xdr:row>
      <xdr:rowOff>0</xdr:rowOff>
    </xdr:from>
    <xdr:to>
      <xdr:col>20</xdr:col>
      <xdr:colOff>0</xdr:colOff>
      <xdr:row>5</xdr:row>
      <xdr:rowOff>9525</xdr:rowOff>
    </xdr:to>
    <xdr:cxnSp macro="">
      <xdr:nvCxnSpPr>
        <xdr:cNvPr id="4" name="直線コネクタ 3"/>
        <xdr:cNvCxnSpPr/>
      </xdr:nvCxnSpPr>
      <xdr:spPr>
        <a:xfrm flipV="1">
          <a:off x="2305050" y="1562100"/>
          <a:ext cx="4362450"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xdr:row>
      <xdr:rowOff>304800</xdr:rowOff>
    </xdr:from>
    <xdr:to>
      <xdr:col>20</xdr:col>
      <xdr:colOff>0</xdr:colOff>
      <xdr:row>6</xdr:row>
      <xdr:rowOff>19050</xdr:rowOff>
    </xdr:to>
    <xdr:cxnSp macro="">
      <xdr:nvCxnSpPr>
        <xdr:cNvPr id="5" name="直線矢印コネクタ 4"/>
        <xdr:cNvCxnSpPr/>
      </xdr:nvCxnSpPr>
      <xdr:spPr>
        <a:xfrm>
          <a:off x="6667500" y="15430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0</xdr:colOff>
      <xdr:row>9</xdr:row>
      <xdr:rowOff>38100</xdr:rowOff>
    </xdr:from>
    <xdr:to>
      <xdr:col>6</xdr:col>
      <xdr:colOff>0</xdr:colOff>
      <xdr:row>11</xdr:row>
      <xdr:rowOff>0</xdr:rowOff>
    </xdr:to>
    <xdr:cxnSp macro="">
      <xdr:nvCxnSpPr>
        <xdr:cNvPr id="6" name="直線矢印コネクタ 5"/>
        <xdr:cNvCxnSpPr/>
      </xdr:nvCxnSpPr>
      <xdr:spPr>
        <a:xfrm>
          <a:off x="2000250" y="2762250"/>
          <a:ext cx="0" cy="619125"/>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19</xdr:col>
      <xdr:colOff>323850</xdr:colOff>
      <xdr:row>9</xdr:row>
      <xdr:rowOff>19050</xdr:rowOff>
    </xdr:from>
    <xdr:to>
      <xdr:col>19</xdr:col>
      <xdr:colOff>323850</xdr:colOff>
      <xdr:row>10</xdr:row>
      <xdr:rowOff>0</xdr:rowOff>
    </xdr:to>
    <xdr:cxnSp macro="">
      <xdr:nvCxnSpPr>
        <xdr:cNvPr id="7" name="直線コネクタ 6"/>
        <xdr:cNvCxnSpPr/>
      </xdr:nvCxnSpPr>
      <xdr:spPr>
        <a:xfrm>
          <a:off x="6657975" y="2743200"/>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9</xdr:row>
      <xdr:rowOff>314325</xdr:rowOff>
    </xdr:from>
    <xdr:to>
      <xdr:col>20</xdr:col>
      <xdr:colOff>0</xdr:colOff>
      <xdr:row>9</xdr:row>
      <xdr:rowOff>314327</xdr:rowOff>
    </xdr:to>
    <xdr:cxnSp macro="">
      <xdr:nvCxnSpPr>
        <xdr:cNvPr id="8" name="直線コネクタ 7"/>
        <xdr:cNvCxnSpPr/>
      </xdr:nvCxnSpPr>
      <xdr:spPr>
        <a:xfrm flipV="1">
          <a:off x="5010150" y="3038475"/>
          <a:ext cx="1657350" cy="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9</xdr:row>
      <xdr:rowOff>304800</xdr:rowOff>
    </xdr:from>
    <xdr:to>
      <xdr:col>15</xdr:col>
      <xdr:colOff>19050</xdr:colOff>
      <xdr:row>11</xdr:row>
      <xdr:rowOff>9525</xdr:rowOff>
    </xdr:to>
    <xdr:cxnSp macro="">
      <xdr:nvCxnSpPr>
        <xdr:cNvPr id="9" name="直線矢印コネクタ 8"/>
        <xdr:cNvCxnSpPr/>
      </xdr:nvCxnSpPr>
      <xdr:spPr>
        <a:xfrm>
          <a:off x="5019675" y="30289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24</xdr:col>
      <xdr:colOff>9525</xdr:colOff>
      <xdr:row>12</xdr:row>
      <xdr:rowOff>28575</xdr:rowOff>
    </xdr:from>
    <xdr:to>
      <xdr:col>24</xdr:col>
      <xdr:colOff>9525</xdr:colOff>
      <xdr:row>13</xdr:row>
      <xdr:rowOff>9525</xdr:rowOff>
    </xdr:to>
    <xdr:cxnSp macro="">
      <xdr:nvCxnSpPr>
        <xdr:cNvPr id="10" name="直線コネクタ 9"/>
        <xdr:cNvCxnSpPr/>
      </xdr:nvCxnSpPr>
      <xdr:spPr>
        <a:xfrm>
          <a:off x="8010525" y="3743325"/>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12</xdr:row>
      <xdr:rowOff>314325</xdr:rowOff>
    </xdr:from>
    <xdr:to>
      <xdr:col>24</xdr:col>
      <xdr:colOff>9525</xdr:colOff>
      <xdr:row>13</xdr:row>
      <xdr:rowOff>0</xdr:rowOff>
    </xdr:to>
    <xdr:cxnSp macro="">
      <xdr:nvCxnSpPr>
        <xdr:cNvPr id="11" name="直線コネクタ 10"/>
        <xdr:cNvCxnSpPr/>
      </xdr:nvCxnSpPr>
      <xdr:spPr>
        <a:xfrm flipV="1">
          <a:off x="1981200" y="4029075"/>
          <a:ext cx="6029325"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xdr:row>
      <xdr:rowOff>304800</xdr:rowOff>
    </xdr:from>
    <xdr:to>
      <xdr:col>6</xdr:col>
      <xdr:colOff>0</xdr:colOff>
      <xdr:row>14</xdr:row>
      <xdr:rowOff>9525</xdr:rowOff>
    </xdr:to>
    <xdr:cxnSp macro="">
      <xdr:nvCxnSpPr>
        <xdr:cNvPr id="12" name="直線矢印コネクタ 11"/>
        <xdr:cNvCxnSpPr/>
      </xdr:nvCxnSpPr>
      <xdr:spPr>
        <a:xfrm>
          <a:off x="2000250" y="40195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6349</xdr:colOff>
      <xdr:row>0</xdr:row>
      <xdr:rowOff>38100</xdr:rowOff>
    </xdr:from>
    <xdr:to>
      <xdr:col>19</xdr:col>
      <xdr:colOff>330199</xdr:colOff>
      <xdr:row>2</xdr:row>
      <xdr:rowOff>0</xdr:rowOff>
    </xdr:to>
    <xdr:sp macro="" textlink="">
      <xdr:nvSpPr>
        <xdr:cNvPr id="13" name="角丸四角形 12"/>
        <xdr:cNvSpPr/>
      </xdr:nvSpPr>
      <xdr:spPr>
        <a:xfrm>
          <a:off x="3340099" y="38100"/>
          <a:ext cx="3324225" cy="533400"/>
        </a:xfrm>
        <a:prstGeom prst="roundRect">
          <a:avLst>
            <a:gd name="adj" fmla="val 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0"/>
            <a:t>給付金の算出シート</a:t>
          </a:r>
        </a:p>
      </xdr:txBody>
    </xdr:sp>
    <xdr:clientData/>
  </xdr:twoCellAnchor>
  <xdr:twoCellAnchor>
    <xdr:from>
      <xdr:col>0</xdr:col>
      <xdr:colOff>104776</xdr:colOff>
      <xdr:row>16</xdr:row>
      <xdr:rowOff>79375</xdr:rowOff>
    </xdr:from>
    <xdr:to>
      <xdr:col>28</xdr:col>
      <xdr:colOff>257176</xdr:colOff>
      <xdr:row>20</xdr:row>
      <xdr:rowOff>222249</xdr:rowOff>
    </xdr:to>
    <xdr:sp macro="" textlink="">
      <xdr:nvSpPr>
        <xdr:cNvPr id="14" name="テキスト ボックス 18"/>
        <xdr:cNvSpPr txBox="1"/>
      </xdr:nvSpPr>
      <xdr:spPr>
        <a:xfrm>
          <a:off x="104776" y="5118100"/>
          <a:ext cx="9486900" cy="1438274"/>
        </a:xfrm>
        <a:prstGeom prst="rect">
          <a:avLst/>
        </a:prstGeom>
        <a:solidFill>
          <a:schemeClr val="accent6">
            <a:lumMod val="20000"/>
            <a:lumOff val="80000"/>
          </a:schemeClr>
        </a:solidFill>
        <a:ln w="19050">
          <a:solidFill>
            <a:srgbClr val="00B050"/>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注</a:t>
          </a:r>
          <a:r>
            <a:rPr kumimoji="1" lang="en-US" altLang="ja-JP" sz="1200"/>
            <a:t>1</a:t>
          </a:r>
          <a:r>
            <a:rPr kumimoji="1" lang="ja-JP" altLang="en-US" sz="1200"/>
            <a:t> </a:t>
          </a:r>
          <a:r>
            <a:rPr lang="ja-JP" altLang="en-US" sz="1200"/>
            <a:t>個人の場合は、令和３年分所得税確定申告に係る収支内訳書（白色申告の場合）又は青色申告決算書、法人の場合は、令和３年１月</a:t>
          </a:r>
          <a:endParaRPr lang="en-US" altLang="ja-JP" sz="1200"/>
        </a:p>
        <a:p>
          <a:r>
            <a:rPr lang="ja-JP" altLang="en-US" sz="1200"/>
            <a:t>　   １日から令和３年１２月３１日までの間に終了した事業年度における決算書に記載のある肥料費</a:t>
          </a:r>
          <a:endParaRPr kumimoji="1" lang="en-US" altLang="ja-JP" sz="1200"/>
        </a:p>
        <a:p>
          <a:r>
            <a:rPr lang="ja-JP" altLang="en-US" sz="1200"/>
            <a:t>注</a:t>
          </a:r>
          <a:r>
            <a:rPr lang="en-US" altLang="ja-JP" sz="1200"/>
            <a:t>2</a:t>
          </a:r>
          <a:r>
            <a:rPr lang="ja-JP" altLang="en-US" sz="1200"/>
            <a:t> 国の統計（農業物価指数）を参考にした令和</a:t>
          </a:r>
          <a:r>
            <a:rPr lang="en-US" altLang="ja-JP" sz="1200"/>
            <a:t>3</a:t>
          </a:r>
          <a:r>
            <a:rPr lang="ja-JP" altLang="en-US" sz="1200"/>
            <a:t>年から令和</a:t>
          </a:r>
          <a:r>
            <a:rPr lang="en-US" altLang="ja-JP" sz="1200"/>
            <a:t>4</a:t>
          </a:r>
          <a:r>
            <a:rPr lang="ja-JP" altLang="en-US" sz="1200"/>
            <a:t>年にかけての肥料費の高騰率</a:t>
          </a:r>
          <a:endParaRPr lang="en-US" altLang="ja-JP" sz="1200"/>
        </a:p>
        <a:p>
          <a:r>
            <a:rPr kumimoji="1" lang="ja-JP" altLang="en-US" sz="1200"/>
            <a:t>注</a:t>
          </a:r>
          <a:r>
            <a:rPr kumimoji="1" lang="en-US" altLang="ja-JP" sz="1200"/>
            <a:t>3</a:t>
          </a:r>
          <a:r>
            <a:rPr kumimoji="1" lang="ja-JP" altLang="en-US" sz="1200"/>
            <a:t> </a:t>
          </a:r>
          <a:r>
            <a:rPr lang="ja-JP" altLang="en-US" sz="1200"/>
            <a:t>国の統計（農業物価指数）などを参考にした令和</a:t>
          </a:r>
          <a:r>
            <a:rPr lang="en-US" altLang="ja-JP" sz="1200"/>
            <a:t>4</a:t>
          </a:r>
          <a:r>
            <a:rPr lang="ja-JP" altLang="en-US" sz="1200"/>
            <a:t>年から令和</a:t>
          </a:r>
          <a:r>
            <a:rPr lang="en-US" altLang="ja-JP" sz="1200"/>
            <a:t>5</a:t>
          </a:r>
          <a:r>
            <a:rPr lang="ja-JP" altLang="en-US" sz="1200"/>
            <a:t>年にかけての肥料費の高騰率</a:t>
          </a:r>
          <a:r>
            <a:rPr kumimoji="1" lang="en-US" altLang="ja-JP" sz="1200"/>
            <a:t/>
          </a:r>
          <a:br>
            <a:rPr kumimoji="1" lang="en-US" altLang="ja-JP" sz="1200"/>
          </a:br>
          <a:r>
            <a:rPr kumimoji="1" lang="ja-JP" altLang="en-US" sz="1200"/>
            <a:t>注</a:t>
          </a:r>
          <a:r>
            <a:rPr kumimoji="1" lang="en-US" altLang="ja-JP" sz="1200"/>
            <a:t>4</a:t>
          </a:r>
          <a:r>
            <a:rPr kumimoji="1" lang="ja-JP" altLang="en-US" sz="1200"/>
            <a:t> 給付金の給付率　</a:t>
          </a:r>
          <a:r>
            <a:rPr kumimoji="1" lang="en-US" altLang="ja-JP" sz="1200"/>
            <a:t>1</a:t>
          </a:r>
          <a:r>
            <a:rPr kumimoji="1" lang="ja-JP" altLang="en-US" sz="1200"/>
            <a:t>割（国と県が合計</a:t>
          </a:r>
          <a:r>
            <a:rPr kumimoji="1" lang="en-US" altLang="ja-JP" sz="1200"/>
            <a:t>9</a:t>
          </a:r>
          <a:r>
            <a:rPr kumimoji="1" lang="ja-JP" altLang="en-US" sz="1200"/>
            <a:t>割を支援することから市は</a:t>
          </a:r>
          <a:r>
            <a:rPr kumimoji="1" lang="en-US" altLang="ja-JP" sz="1200"/>
            <a:t>1</a:t>
          </a:r>
          <a:r>
            <a:rPr kumimoji="1" lang="ja-JP" altLang="en-US" sz="1200"/>
            <a:t>割を支援する。</a:t>
          </a:r>
          <a:r>
            <a:rPr kumimoji="1" lang="en-US" altLang="ja-JP" sz="1200"/>
            <a:t>1,000</a:t>
          </a:r>
          <a:r>
            <a:rPr kumimoji="1" lang="ja-JP" altLang="en-US" sz="1200"/>
            <a:t>円未満は切り捨て）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323850</xdr:colOff>
      <xdr:row>4</xdr:row>
      <xdr:rowOff>28575</xdr:rowOff>
    </xdr:from>
    <xdr:to>
      <xdr:col>5</xdr:col>
      <xdr:colOff>323850</xdr:colOff>
      <xdr:row>5</xdr:row>
      <xdr:rowOff>314325</xdr:rowOff>
    </xdr:to>
    <xdr:cxnSp macro="">
      <xdr:nvCxnSpPr>
        <xdr:cNvPr id="2" name="直線矢印コネクタ 1"/>
        <xdr:cNvCxnSpPr/>
      </xdr:nvCxnSpPr>
      <xdr:spPr>
        <a:xfrm>
          <a:off x="1990725" y="1266825"/>
          <a:ext cx="0" cy="60960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323850</xdr:colOff>
      <xdr:row>4</xdr:row>
      <xdr:rowOff>28575</xdr:rowOff>
    </xdr:from>
    <xdr:to>
      <xdr:col>6</xdr:col>
      <xdr:colOff>323850</xdr:colOff>
      <xdr:row>5</xdr:row>
      <xdr:rowOff>9525</xdr:rowOff>
    </xdr:to>
    <xdr:cxnSp macro="">
      <xdr:nvCxnSpPr>
        <xdr:cNvPr id="3" name="直線コネクタ 2"/>
        <xdr:cNvCxnSpPr/>
      </xdr:nvCxnSpPr>
      <xdr:spPr>
        <a:xfrm>
          <a:off x="2324100" y="1266825"/>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5</xdr:row>
      <xdr:rowOff>0</xdr:rowOff>
    </xdr:from>
    <xdr:to>
      <xdr:col>20</xdr:col>
      <xdr:colOff>0</xdr:colOff>
      <xdr:row>5</xdr:row>
      <xdr:rowOff>9525</xdr:rowOff>
    </xdr:to>
    <xdr:cxnSp macro="">
      <xdr:nvCxnSpPr>
        <xdr:cNvPr id="4" name="直線コネクタ 3"/>
        <xdr:cNvCxnSpPr/>
      </xdr:nvCxnSpPr>
      <xdr:spPr>
        <a:xfrm flipV="1">
          <a:off x="2305050" y="1562100"/>
          <a:ext cx="4362450"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xdr:row>
      <xdr:rowOff>304800</xdr:rowOff>
    </xdr:from>
    <xdr:to>
      <xdr:col>20</xdr:col>
      <xdr:colOff>0</xdr:colOff>
      <xdr:row>6</xdr:row>
      <xdr:rowOff>19050</xdr:rowOff>
    </xdr:to>
    <xdr:cxnSp macro="">
      <xdr:nvCxnSpPr>
        <xdr:cNvPr id="5" name="直線矢印コネクタ 4"/>
        <xdr:cNvCxnSpPr/>
      </xdr:nvCxnSpPr>
      <xdr:spPr>
        <a:xfrm>
          <a:off x="6667500" y="15430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0</xdr:colOff>
      <xdr:row>9</xdr:row>
      <xdr:rowOff>38100</xdr:rowOff>
    </xdr:from>
    <xdr:to>
      <xdr:col>6</xdr:col>
      <xdr:colOff>0</xdr:colOff>
      <xdr:row>11</xdr:row>
      <xdr:rowOff>0</xdr:rowOff>
    </xdr:to>
    <xdr:cxnSp macro="">
      <xdr:nvCxnSpPr>
        <xdr:cNvPr id="6" name="直線矢印コネクタ 5"/>
        <xdr:cNvCxnSpPr/>
      </xdr:nvCxnSpPr>
      <xdr:spPr>
        <a:xfrm>
          <a:off x="2000250" y="2762250"/>
          <a:ext cx="0" cy="619125"/>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19</xdr:col>
      <xdr:colOff>323850</xdr:colOff>
      <xdr:row>9</xdr:row>
      <xdr:rowOff>19050</xdr:rowOff>
    </xdr:from>
    <xdr:to>
      <xdr:col>19</xdr:col>
      <xdr:colOff>323850</xdr:colOff>
      <xdr:row>10</xdr:row>
      <xdr:rowOff>0</xdr:rowOff>
    </xdr:to>
    <xdr:cxnSp macro="">
      <xdr:nvCxnSpPr>
        <xdr:cNvPr id="7" name="直線コネクタ 6"/>
        <xdr:cNvCxnSpPr/>
      </xdr:nvCxnSpPr>
      <xdr:spPr>
        <a:xfrm>
          <a:off x="6657975" y="2743200"/>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9</xdr:row>
      <xdr:rowOff>314325</xdr:rowOff>
    </xdr:from>
    <xdr:to>
      <xdr:col>20</xdr:col>
      <xdr:colOff>0</xdr:colOff>
      <xdr:row>9</xdr:row>
      <xdr:rowOff>314327</xdr:rowOff>
    </xdr:to>
    <xdr:cxnSp macro="">
      <xdr:nvCxnSpPr>
        <xdr:cNvPr id="8" name="直線コネクタ 7"/>
        <xdr:cNvCxnSpPr/>
      </xdr:nvCxnSpPr>
      <xdr:spPr>
        <a:xfrm flipV="1">
          <a:off x="5010150" y="3038475"/>
          <a:ext cx="1657350" cy="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9</xdr:row>
      <xdr:rowOff>304800</xdr:rowOff>
    </xdr:from>
    <xdr:to>
      <xdr:col>15</xdr:col>
      <xdr:colOff>19050</xdr:colOff>
      <xdr:row>11</xdr:row>
      <xdr:rowOff>9525</xdr:rowOff>
    </xdr:to>
    <xdr:cxnSp macro="">
      <xdr:nvCxnSpPr>
        <xdr:cNvPr id="9" name="直線矢印コネクタ 8"/>
        <xdr:cNvCxnSpPr/>
      </xdr:nvCxnSpPr>
      <xdr:spPr>
        <a:xfrm>
          <a:off x="5019675" y="30289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24</xdr:col>
      <xdr:colOff>9525</xdr:colOff>
      <xdr:row>12</xdr:row>
      <xdr:rowOff>28575</xdr:rowOff>
    </xdr:from>
    <xdr:to>
      <xdr:col>24</xdr:col>
      <xdr:colOff>9525</xdr:colOff>
      <xdr:row>13</xdr:row>
      <xdr:rowOff>9525</xdr:rowOff>
    </xdr:to>
    <xdr:cxnSp macro="">
      <xdr:nvCxnSpPr>
        <xdr:cNvPr id="10" name="直線コネクタ 9"/>
        <xdr:cNvCxnSpPr/>
      </xdr:nvCxnSpPr>
      <xdr:spPr>
        <a:xfrm>
          <a:off x="8010525" y="3743325"/>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12</xdr:row>
      <xdr:rowOff>314325</xdr:rowOff>
    </xdr:from>
    <xdr:to>
      <xdr:col>24</xdr:col>
      <xdr:colOff>9525</xdr:colOff>
      <xdr:row>13</xdr:row>
      <xdr:rowOff>0</xdr:rowOff>
    </xdr:to>
    <xdr:cxnSp macro="">
      <xdr:nvCxnSpPr>
        <xdr:cNvPr id="11" name="直線コネクタ 10"/>
        <xdr:cNvCxnSpPr/>
      </xdr:nvCxnSpPr>
      <xdr:spPr>
        <a:xfrm flipV="1">
          <a:off x="1981200" y="4029075"/>
          <a:ext cx="6029325"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xdr:row>
      <xdr:rowOff>304800</xdr:rowOff>
    </xdr:from>
    <xdr:to>
      <xdr:col>6</xdr:col>
      <xdr:colOff>0</xdr:colOff>
      <xdr:row>14</xdr:row>
      <xdr:rowOff>9525</xdr:rowOff>
    </xdr:to>
    <xdr:cxnSp macro="">
      <xdr:nvCxnSpPr>
        <xdr:cNvPr id="12" name="直線矢印コネクタ 11"/>
        <xdr:cNvCxnSpPr/>
      </xdr:nvCxnSpPr>
      <xdr:spPr>
        <a:xfrm>
          <a:off x="2000250" y="40195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6349</xdr:colOff>
      <xdr:row>0</xdr:row>
      <xdr:rowOff>38100</xdr:rowOff>
    </xdr:from>
    <xdr:to>
      <xdr:col>19</xdr:col>
      <xdr:colOff>330199</xdr:colOff>
      <xdr:row>2</xdr:row>
      <xdr:rowOff>0</xdr:rowOff>
    </xdr:to>
    <xdr:sp macro="" textlink="">
      <xdr:nvSpPr>
        <xdr:cNvPr id="13" name="角丸四角形 12"/>
        <xdr:cNvSpPr/>
      </xdr:nvSpPr>
      <xdr:spPr>
        <a:xfrm>
          <a:off x="3340099" y="38100"/>
          <a:ext cx="3324225" cy="533400"/>
        </a:xfrm>
        <a:prstGeom prst="roundRect">
          <a:avLst>
            <a:gd name="adj" fmla="val 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0"/>
            <a:t>給付金の算出シート</a:t>
          </a:r>
        </a:p>
      </xdr:txBody>
    </xdr:sp>
    <xdr:clientData/>
  </xdr:twoCellAnchor>
  <xdr:twoCellAnchor>
    <xdr:from>
      <xdr:col>0</xdr:col>
      <xdr:colOff>104776</xdr:colOff>
      <xdr:row>16</xdr:row>
      <xdr:rowOff>79375</xdr:rowOff>
    </xdr:from>
    <xdr:to>
      <xdr:col>28</xdr:col>
      <xdr:colOff>257176</xdr:colOff>
      <xdr:row>20</xdr:row>
      <xdr:rowOff>222249</xdr:rowOff>
    </xdr:to>
    <xdr:sp macro="" textlink="">
      <xdr:nvSpPr>
        <xdr:cNvPr id="14" name="テキスト ボックス 18"/>
        <xdr:cNvSpPr txBox="1"/>
      </xdr:nvSpPr>
      <xdr:spPr>
        <a:xfrm>
          <a:off x="104776" y="5118100"/>
          <a:ext cx="9486900" cy="1438274"/>
        </a:xfrm>
        <a:prstGeom prst="rect">
          <a:avLst/>
        </a:prstGeom>
        <a:solidFill>
          <a:schemeClr val="accent6">
            <a:lumMod val="20000"/>
            <a:lumOff val="80000"/>
          </a:schemeClr>
        </a:solidFill>
        <a:ln w="19050">
          <a:solidFill>
            <a:srgbClr val="00B050"/>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注</a:t>
          </a:r>
          <a:r>
            <a:rPr kumimoji="1" lang="en-US" altLang="ja-JP" sz="1200"/>
            <a:t>1</a:t>
          </a:r>
          <a:r>
            <a:rPr kumimoji="1" lang="ja-JP" altLang="en-US" sz="1200"/>
            <a:t> </a:t>
          </a:r>
          <a:r>
            <a:rPr lang="ja-JP" altLang="en-US" sz="1200"/>
            <a:t>個人の場合は、令和３年分所得税確定申告に係る収支内訳書（白色申告の場合）又は青色申告決算書、法人の場合は、令和３年１月</a:t>
          </a:r>
          <a:endParaRPr lang="en-US" altLang="ja-JP" sz="1200"/>
        </a:p>
        <a:p>
          <a:r>
            <a:rPr lang="ja-JP" altLang="en-US" sz="1200"/>
            <a:t>　   １日から令和３年１２月３１日までの間に終了した事業年度における決算書に記載のある肥料費</a:t>
          </a:r>
          <a:endParaRPr kumimoji="1" lang="en-US" altLang="ja-JP" sz="1200"/>
        </a:p>
        <a:p>
          <a:r>
            <a:rPr lang="ja-JP" altLang="en-US" sz="1200"/>
            <a:t>注</a:t>
          </a:r>
          <a:r>
            <a:rPr lang="en-US" altLang="ja-JP" sz="1200"/>
            <a:t>2</a:t>
          </a:r>
          <a:r>
            <a:rPr lang="ja-JP" altLang="en-US" sz="1200"/>
            <a:t> 国の統計（農業物価指数）を参考にした令和</a:t>
          </a:r>
          <a:r>
            <a:rPr lang="en-US" altLang="ja-JP" sz="1200"/>
            <a:t>3</a:t>
          </a:r>
          <a:r>
            <a:rPr lang="ja-JP" altLang="en-US" sz="1200"/>
            <a:t>年から令和</a:t>
          </a:r>
          <a:r>
            <a:rPr lang="en-US" altLang="ja-JP" sz="1200"/>
            <a:t>4</a:t>
          </a:r>
          <a:r>
            <a:rPr lang="ja-JP" altLang="en-US" sz="1200"/>
            <a:t>年にかけての肥料費の高騰率</a:t>
          </a:r>
          <a:endParaRPr lang="en-US" altLang="ja-JP" sz="1200"/>
        </a:p>
        <a:p>
          <a:r>
            <a:rPr kumimoji="1" lang="ja-JP" altLang="en-US" sz="1200"/>
            <a:t>注</a:t>
          </a:r>
          <a:r>
            <a:rPr kumimoji="1" lang="en-US" altLang="ja-JP" sz="1200"/>
            <a:t>3</a:t>
          </a:r>
          <a:r>
            <a:rPr kumimoji="1" lang="ja-JP" altLang="en-US" sz="1200"/>
            <a:t> </a:t>
          </a:r>
          <a:r>
            <a:rPr lang="ja-JP" altLang="en-US" sz="1200"/>
            <a:t>国の統計（農業物価指数）などを参考にした令和</a:t>
          </a:r>
          <a:r>
            <a:rPr lang="en-US" altLang="ja-JP" sz="1200"/>
            <a:t>4</a:t>
          </a:r>
          <a:r>
            <a:rPr lang="ja-JP" altLang="en-US" sz="1200"/>
            <a:t>年から令和</a:t>
          </a:r>
          <a:r>
            <a:rPr lang="en-US" altLang="ja-JP" sz="1200"/>
            <a:t>5</a:t>
          </a:r>
          <a:r>
            <a:rPr lang="ja-JP" altLang="en-US" sz="1200"/>
            <a:t>年にかけての肥料費の高騰率</a:t>
          </a:r>
          <a:r>
            <a:rPr kumimoji="1" lang="en-US" altLang="ja-JP" sz="1200"/>
            <a:t/>
          </a:r>
          <a:br>
            <a:rPr kumimoji="1" lang="en-US" altLang="ja-JP" sz="1200"/>
          </a:br>
          <a:r>
            <a:rPr kumimoji="1" lang="ja-JP" altLang="en-US" sz="1200"/>
            <a:t>注</a:t>
          </a:r>
          <a:r>
            <a:rPr kumimoji="1" lang="en-US" altLang="ja-JP" sz="1200"/>
            <a:t>4</a:t>
          </a:r>
          <a:r>
            <a:rPr kumimoji="1" lang="ja-JP" altLang="en-US" sz="1200"/>
            <a:t> 給付金の給付率　</a:t>
          </a:r>
          <a:r>
            <a:rPr kumimoji="1" lang="en-US" altLang="ja-JP" sz="1200"/>
            <a:t>1</a:t>
          </a:r>
          <a:r>
            <a:rPr kumimoji="1" lang="ja-JP" altLang="en-US" sz="1200"/>
            <a:t>割（国と県が合計</a:t>
          </a:r>
          <a:r>
            <a:rPr kumimoji="1" lang="en-US" altLang="ja-JP" sz="1200"/>
            <a:t>9</a:t>
          </a:r>
          <a:r>
            <a:rPr kumimoji="1" lang="ja-JP" altLang="en-US" sz="1200"/>
            <a:t>割を支援することから市は</a:t>
          </a:r>
          <a:r>
            <a:rPr kumimoji="1" lang="en-US" altLang="ja-JP" sz="1200"/>
            <a:t>1</a:t>
          </a:r>
          <a:r>
            <a:rPr kumimoji="1" lang="ja-JP" altLang="en-US" sz="1200"/>
            <a:t>割を支援する。</a:t>
          </a:r>
          <a:r>
            <a:rPr kumimoji="1" lang="en-US" altLang="ja-JP" sz="1200"/>
            <a:t>1,000</a:t>
          </a:r>
          <a:r>
            <a:rPr kumimoji="1" lang="ja-JP" altLang="en-US" sz="1200"/>
            <a:t>円未満は切り捨て）</a:t>
          </a:r>
        </a:p>
      </xdr:txBody>
    </xdr:sp>
    <xdr:clientData/>
  </xdr:twoCellAnchor>
  <xdr:twoCellAnchor>
    <xdr:from>
      <xdr:col>23</xdr:col>
      <xdr:colOff>38100</xdr:colOff>
      <xdr:row>1</xdr:row>
      <xdr:rowOff>247651</xdr:rowOff>
    </xdr:from>
    <xdr:to>
      <xdr:col>28</xdr:col>
      <xdr:colOff>152400</xdr:colOff>
      <xdr:row>2</xdr:row>
      <xdr:rowOff>314326</xdr:rowOff>
    </xdr:to>
    <xdr:sp macro="" textlink="">
      <xdr:nvSpPr>
        <xdr:cNvPr id="15" name="テキスト ボックス 14"/>
        <xdr:cNvSpPr txBox="1"/>
      </xdr:nvSpPr>
      <xdr:spPr>
        <a:xfrm>
          <a:off x="7705725" y="485776"/>
          <a:ext cx="1781175"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n>
                <a:noFill/>
              </a:ln>
              <a:solidFill>
                <a:srgbClr val="FF0000"/>
              </a:solidFill>
              <a:latin typeface="ＭＳ 明朝" panose="02020609040205080304" pitchFamily="17" charset="-128"/>
              <a:ea typeface="ＭＳ 明朝" panose="02020609040205080304" pitchFamily="17" charset="-128"/>
            </a:rPr>
            <a:t>成田　太郎</a:t>
          </a:r>
        </a:p>
      </xdr:txBody>
    </xdr:sp>
    <xdr:clientData/>
  </xdr:twoCellAnchor>
  <xdr:twoCellAnchor>
    <xdr:from>
      <xdr:col>24</xdr:col>
      <xdr:colOff>209550</xdr:colOff>
      <xdr:row>0</xdr:row>
      <xdr:rowOff>0</xdr:rowOff>
    </xdr:from>
    <xdr:to>
      <xdr:col>28</xdr:col>
      <xdr:colOff>321945</xdr:colOff>
      <xdr:row>1</xdr:row>
      <xdr:rowOff>250825</xdr:rowOff>
    </xdr:to>
    <xdr:sp macro="" textlink="">
      <xdr:nvSpPr>
        <xdr:cNvPr id="16" name="テキスト ボックス 36"/>
        <xdr:cNvSpPr txBox="1"/>
      </xdr:nvSpPr>
      <xdr:spPr>
        <a:xfrm>
          <a:off x="8210550" y="0"/>
          <a:ext cx="1445895" cy="488950"/>
        </a:xfrm>
        <a:prstGeom prst="rect">
          <a:avLst/>
        </a:prstGeom>
        <a:solidFill>
          <a:sysClr val="window" lastClr="FFFFFF"/>
        </a:solidFill>
        <a:ln w="28575">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800" b="1" kern="100">
              <a:solidFill>
                <a:srgbClr val="FF0000"/>
              </a:solidFill>
              <a:effectLst/>
              <a:latin typeface="游明朝" panose="02020400000000000000" pitchFamily="18" charset="-128"/>
              <a:ea typeface="游ゴシック Light" panose="020B0300000000000000" pitchFamily="50" charset="-128"/>
              <a:cs typeface="Times New Roman" panose="02020603050405020304" pitchFamily="18" charset="0"/>
            </a:rPr>
            <a:t>記　入　例</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323850</xdr:colOff>
      <xdr:row>4</xdr:row>
      <xdr:rowOff>28575</xdr:rowOff>
    </xdr:from>
    <xdr:to>
      <xdr:col>5</xdr:col>
      <xdr:colOff>323850</xdr:colOff>
      <xdr:row>5</xdr:row>
      <xdr:rowOff>314325</xdr:rowOff>
    </xdr:to>
    <xdr:cxnSp macro="">
      <xdr:nvCxnSpPr>
        <xdr:cNvPr id="2" name="直線矢印コネクタ 1"/>
        <xdr:cNvCxnSpPr/>
      </xdr:nvCxnSpPr>
      <xdr:spPr>
        <a:xfrm>
          <a:off x="1990725" y="1266825"/>
          <a:ext cx="0" cy="60960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323850</xdr:colOff>
      <xdr:row>4</xdr:row>
      <xdr:rowOff>28575</xdr:rowOff>
    </xdr:from>
    <xdr:to>
      <xdr:col>6</xdr:col>
      <xdr:colOff>323850</xdr:colOff>
      <xdr:row>5</xdr:row>
      <xdr:rowOff>9525</xdr:rowOff>
    </xdr:to>
    <xdr:cxnSp macro="">
      <xdr:nvCxnSpPr>
        <xdr:cNvPr id="3" name="直線コネクタ 2"/>
        <xdr:cNvCxnSpPr/>
      </xdr:nvCxnSpPr>
      <xdr:spPr>
        <a:xfrm>
          <a:off x="2324100" y="1266825"/>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5</xdr:row>
      <xdr:rowOff>0</xdr:rowOff>
    </xdr:from>
    <xdr:to>
      <xdr:col>20</xdr:col>
      <xdr:colOff>0</xdr:colOff>
      <xdr:row>5</xdr:row>
      <xdr:rowOff>9525</xdr:rowOff>
    </xdr:to>
    <xdr:cxnSp macro="">
      <xdr:nvCxnSpPr>
        <xdr:cNvPr id="4" name="直線コネクタ 3"/>
        <xdr:cNvCxnSpPr/>
      </xdr:nvCxnSpPr>
      <xdr:spPr>
        <a:xfrm flipV="1">
          <a:off x="2305050" y="1562100"/>
          <a:ext cx="4362450"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xdr:row>
      <xdr:rowOff>304800</xdr:rowOff>
    </xdr:from>
    <xdr:to>
      <xdr:col>20</xdr:col>
      <xdr:colOff>0</xdr:colOff>
      <xdr:row>6</xdr:row>
      <xdr:rowOff>19050</xdr:rowOff>
    </xdr:to>
    <xdr:cxnSp macro="">
      <xdr:nvCxnSpPr>
        <xdr:cNvPr id="5" name="直線矢印コネクタ 4"/>
        <xdr:cNvCxnSpPr/>
      </xdr:nvCxnSpPr>
      <xdr:spPr>
        <a:xfrm>
          <a:off x="6667500" y="15430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0</xdr:colOff>
      <xdr:row>9</xdr:row>
      <xdr:rowOff>38100</xdr:rowOff>
    </xdr:from>
    <xdr:to>
      <xdr:col>6</xdr:col>
      <xdr:colOff>0</xdr:colOff>
      <xdr:row>11</xdr:row>
      <xdr:rowOff>0</xdr:rowOff>
    </xdr:to>
    <xdr:cxnSp macro="">
      <xdr:nvCxnSpPr>
        <xdr:cNvPr id="6" name="直線矢印コネクタ 5"/>
        <xdr:cNvCxnSpPr/>
      </xdr:nvCxnSpPr>
      <xdr:spPr>
        <a:xfrm>
          <a:off x="2000250" y="2762250"/>
          <a:ext cx="0" cy="619125"/>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19</xdr:col>
      <xdr:colOff>323850</xdr:colOff>
      <xdr:row>9</xdr:row>
      <xdr:rowOff>19050</xdr:rowOff>
    </xdr:from>
    <xdr:to>
      <xdr:col>19</xdr:col>
      <xdr:colOff>323850</xdr:colOff>
      <xdr:row>10</xdr:row>
      <xdr:rowOff>0</xdr:rowOff>
    </xdr:to>
    <xdr:cxnSp macro="">
      <xdr:nvCxnSpPr>
        <xdr:cNvPr id="7" name="直線コネクタ 6"/>
        <xdr:cNvCxnSpPr/>
      </xdr:nvCxnSpPr>
      <xdr:spPr>
        <a:xfrm>
          <a:off x="6657975" y="2743200"/>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9</xdr:row>
      <xdr:rowOff>314325</xdr:rowOff>
    </xdr:from>
    <xdr:to>
      <xdr:col>20</xdr:col>
      <xdr:colOff>0</xdr:colOff>
      <xdr:row>9</xdr:row>
      <xdr:rowOff>314327</xdr:rowOff>
    </xdr:to>
    <xdr:cxnSp macro="">
      <xdr:nvCxnSpPr>
        <xdr:cNvPr id="8" name="直線コネクタ 7"/>
        <xdr:cNvCxnSpPr/>
      </xdr:nvCxnSpPr>
      <xdr:spPr>
        <a:xfrm flipV="1">
          <a:off x="5010150" y="3038475"/>
          <a:ext cx="1657350" cy="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9</xdr:row>
      <xdr:rowOff>304800</xdr:rowOff>
    </xdr:from>
    <xdr:to>
      <xdr:col>15</xdr:col>
      <xdr:colOff>19050</xdr:colOff>
      <xdr:row>11</xdr:row>
      <xdr:rowOff>9525</xdr:rowOff>
    </xdr:to>
    <xdr:cxnSp macro="">
      <xdr:nvCxnSpPr>
        <xdr:cNvPr id="9" name="直線矢印コネクタ 8"/>
        <xdr:cNvCxnSpPr/>
      </xdr:nvCxnSpPr>
      <xdr:spPr>
        <a:xfrm>
          <a:off x="5019675" y="30289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24</xdr:col>
      <xdr:colOff>9525</xdr:colOff>
      <xdr:row>12</xdr:row>
      <xdr:rowOff>28575</xdr:rowOff>
    </xdr:from>
    <xdr:to>
      <xdr:col>24</xdr:col>
      <xdr:colOff>9525</xdr:colOff>
      <xdr:row>13</xdr:row>
      <xdr:rowOff>9525</xdr:rowOff>
    </xdr:to>
    <xdr:cxnSp macro="">
      <xdr:nvCxnSpPr>
        <xdr:cNvPr id="10" name="直線コネクタ 9"/>
        <xdr:cNvCxnSpPr/>
      </xdr:nvCxnSpPr>
      <xdr:spPr>
        <a:xfrm>
          <a:off x="8010525" y="3743325"/>
          <a:ext cx="0" cy="3048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12</xdr:row>
      <xdr:rowOff>314325</xdr:rowOff>
    </xdr:from>
    <xdr:to>
      <xdr:col>24</xdr:col>
      <xdr:colOff>9525</xdr:colOff>
      <xdr:row>13</xdr:row>
      <xdr:rowOff>0</xdr:rowOff>
    </xdr:to>
    <xdr:cxnSp macro="">
      <xdr:nvCxnSpPr>
        <xdr:cNvPr id="11" name="直線コネクタ 10"/>
        <xdr:cNvCxnSpPr/>
      </xdr:nvCxnSpPr>
      <xdr:spPr>
        <a:xfrm flipV="1">
          <a:off x="1981200" y="4029075"/>
          <a:ext cx="6029325" cy="95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xdr:row>
      <xdr:rowOff>304800</xdr:rowOff>
    </xdr:from>
    <xdr:to>
      <xdr:col>6</xdr:col>
      <xdr:colOff>0</xdr:colOff>
      <xdr:row>14</xdr:row>
      <xdr:rowOff>9525</xdr:rowOff>
    </xdr:to>
    <xdr:cxnSp macro="">
      <xdr:nvCxnSpPr>
        <xdr:cNvPr id="12" name="直線矢印コネクタ 11"/>
        <xdr:cNvCxnSpPr/>
      </xdr:nvCxnSpPr>
      <xdr:spPr>
        <a:xfrm>
          <a:off x="2000250" y="4019550"/>
          <a:ext cx="0" cy="361950"/>
        </a:xfrm>
        <a:prstGeom prst="straightConnector1">
          <a:avLst/>
        </a:prstGeom>
        <a:ln w="38100">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6349</xdr:colOff>
      <xdr:row>0</xdr:row>
      <xdr:rowOff>38100</xdr:rowOff>
    </xdr:from>
    <xdr:to>
      <xdr:col>19</xdr:col>
      <xdr:colOff>330199</xdr:colOff>
      <xdr:row>2</xdr:row>
      <xdr:rowOff>0</xdr:rowOff>
    </xdr:to>
    <xdr:sp macro="" textlink="">
      <xdr:nvSpPr>
        <xdr:cNvPr id="13" name="角丸四角形 12"/>
        <xdr:cNvSpPr/>
      </xdr:nvSpPr>
      <xdr:spPr>
        <a:xfrm>
          <a:off x="3340099" y="38100"/>
          <a:ext cx="3324225" cy="533400"/>
        </a:xfrm>
        <a:prstGeom prst="roundRect">
          <a:avLst>
            <a:gd name="adj" fmla="val 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0"/>
            <a:t>給付金の算出シート</a:t>
          </a:r>
        </a:p>
      </xdr:txBody>
    </xdr:sp>
    <xdr:clientData/>
  </xdr:twoCellAnchor>
  <xdr:twoCellAnchor>
    <xdr:from>
      <xdr:col>0</xdr:col>
      <xdr:colOff>104776</xdr:colOff>
      <xdr:row>16</xdr:row>
      <xdr:rowOff>79375</xdr:rowOff>
    </xdr:from>
    <xdr:to>
      <xdr:col>28</xdr:col>
      <xdr:colOff>257176</xdr:colOff>
      <xdr:row>20</xdr:row>
      <xdr:rowOff>222249</xdr:rowOff>
    </xdr:to>
    <xdr:sp macro="" textlink="">
      <xdr:nvSpPr>
        <xdr:cNvPr id="14" name="テキスト ボックス 18"/>
        <xdr:cNvSpPr txBox="1"/>
      </xdr:nvSpPr>
      <xdr:spPr>
        <a:xfrm>
          <a:off x="104776" y="5118100"/>
          <a:ext cx="9486900" cy="1438274"/>
        </a:xfrm>
        <a:prstGeom prst="rect">
          <a:avLst/>
        </a:prstGeom>
        <a:solidFill>
          <a:schemeClr val="accent6">
            <a:lumMod val="20000"/>
            <a:lumOff val="80000"/>
          </a:schemeClr>
        </a:solidFill>
        <a:ln w="19050">
          <a:solidFill>
            <a:srgbClr val="00B050"/>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注</a:t>
          </a:r>
          <a:r>
            <a:rPr kumimoji="1" lang="en-US" altLang="ja-JP" sz="1200"/>
            <a:t>1</a:t>
          </a:r>
          <a:r>
            <a:rPr kumimoji="1" lang="ja-JP" altLang="en-US" sz="1200"/>
            <a:t> </a:t>
          </a:r>
          <a:r>
            <a:rPr lang="ja-JP" altLang="en-US" sz="1200"/>
            <a:t>個人の場合は、令和３年分所得税確定申告に係る収支内訳書（白色申告の場合）又は青色申告決算書、法人の場合は、令和３年１月</a:t>
          </a:r>
          <a:endParaRPr lang="en-US" altLang="ja-JP" sz="1200"/>
        </a:p>
        <a:p>
          <a:r>
            <a:rPr lang="ja-JP" altLang="en-US" sz="1200"/>
            <a:t>　   １日から令和３年１２月３１日までの間に終了した事業年度における決算書に記載のある肥料費</a:t>
          </a:r>
          <a:endParaRPr kumimoji="1" lang="en-US" altLang="ja-JP" sz="1200"/>
        </a:p>
        <a:p>
          <a:r>
            <a:rPr lang="ja-JP" altLang="en-US" sz="1200"/>
            <a:t>注</a:t>
          </a:r>
          <a:r>
            <a:rPr lang="en-US" altLang="ja-JP" sz="1200"/>
            <a:t>2</a:t>
          </a:r>
          <a:r>
            <a:rPr lang="ja-JP" altLang="en-US" sz="1200"/>
            <a:t> 国の統計（農業物価指数）を参考にした令和</a:t>
          </a:r>
          <a:r>
            <a:rPr lang="en-US" altLang="ja-JP" sz="1200"/>
            <a:t>3</a:t>
          </a:r>
          <a:r>
            <a:rPr lang="ja-JP" altLang="en-US" sz="1200"/>
            <a:t>年から令和</a:t>
          </a:r>
          <a:r>
            <a:rPr lang="en-US" altLang="ja-JP" sz="1200"/>
            <a:t>4</a:t>
          </a:r>
          <a:r>
            <a:rPr lang="ja-JP" altLang="en-US" sz="1200"/>
            <a:t>年にかけての肥料費の高騰率</a:t>
          </a:r>
          <a:endParaRPr lang="en-US" altLang="ja-JP" sz="1200"/>
        </a:p>
        <a:p>
          <a:r>
            <a:rPr kumimoji="1" lang="ja-JP" altLang="en-US" sz="1200"/>
            <a:t>注</a:t>
          </a:r>
          <a:r>
            <a:rPr kumimoji="1" lang="en-US" altLang="ja-JP" sz="1200"/>
            <a:t>3</a:t>
          </a:r>
          <a:r>
            <a:rPr kumimoji="1" lang="ja-JP" altLang="en-US" sz="1200"/>
            <a:t> </a:t>
          </a:r>
          <a:r>
            <a:rPr lang="ja-JP" altLang="en-US" sz="1200"/>
            <a:t>国の統計（農業物価指数）などを参考にした令和</a:t>
          </a:r>
          <a:r>
            <a:rPr lang="en-US" altLang="ja-JP" sz="1200"/>
            <a:t>4</a:t>
          </a:r>
          <a:r>
            <a:rPr lang="ja-JP" altLang="en-US" sz="1200"/>
            <a:t>年から令和</a:t>
          </a:r>
          <a:r>
            <a:rPr lang="en-US" altLang="ja-JP" sz="1200"/>
            <a:t>5</a:t>
          </a:r>
          <a:r>
            <a:rPr lang="ja-JP" altLang="en-US" sz="1200"/>
            <a:t>年にかけての肥料費の高騰率</a:t>
          </a:r>
          <a:r>
            <a:rPr kumimoji="1" lang="en-US" altLang="ja-JP" sz="1200"/>
            <a:t/>
          </a:r>
          <a:br>
            <a:rPr kumimoji="1" lang="en-US" altLang="ja-JP" sz="1200"/>
          </a:br>
          <a:r>
            <a:rPr kumimoji="1" lang="ja-JP" altLang="en-US" sz="1200"/>
            <a:t>注</a:t>
          </a:r>
          <a:r>
            <a:rPr kumimoji="1" lang="en-US" altLang="ja-JP" sz="1200"/>
            <a:t>4</a:t>
          </a:r>
          <a:r>
            <a:rPr kumimoji="1" lang="ja-JP" altLang="en-US" sz="1200"/>
            <a:t> 給付金の給付率　</a:t>
          </a:r>
          <a:r>
            <a:rPr kumimoji="1" lang="en-US" altLang="ja-JP" sz="1200"/>
            <a:t>1</a:t>
          </a:r>
          <a:r>
            <a:rPr kumimoji="1" lang="ja-JP" altLang="en-US" sz="1200"/>
            <a:t>割（国と県が合計</a:t>
          </a:r>
          <a:r>
            <a:rPr kumimoji="1" lang="en-US" altLang="ja-JP" sz="1200"/>
            <a:t>9</a:t>
          </a:r>
          <a:r>
            <a:rPr kumimoji="1" lang="ja-JP" altLang="en-US" sz="1200"/>
            <a:t>割を支援することから市は</a:t>
          </a:r>
          <a:r>
            <a:rPr kumimoji="1" lang="en-US" altLang="ja-JP" sz="1200"/>
            <a:t>1</a:t>
          </a:r>
          <a:r>
            <a:rPr kumimoji="1" lang="ja-JP" altLang="en-US" sz="1200"/>
            <a:t>割を支援する。</a:t>
          </a:r>
          <a:r>
            <a:rPr kumimoji="1" lang="en-US" altLang="ja-JP" sz="1200"/>
            <a:t>1,000</a:t>
          </a:r>
          <a:r>
            <a:rPr kumimoji="1" lang="ja-JP" altLang="en-US" sz="1200"/>
            <a:t>円未満は切り捨て）</a:t>
          </a:r>
        </a:p>
      </xdr:txBody>
    </xdr:sp>
    <xdr:clientData/>
  </xdr:twoCellAnchor>
  <xdr:twoCellAnchor>
    <xdr:from>
      <xdr:col>22</xdr:col>
      <xdr:colOff>238125</xdr:colOff>
      <xdr:row>2</xdr:row>
      <xdr:rowOff>38100</xdr:rowOff>
    </xdr:from>
    <xdr:to>
      <xdr:col>28</xdr:col>
      <xdr:colOff>285750</xdr:colOff>
      <xdr:row>2</xdr:row>
      <xdr:rowOff>314325</xdr:rowOff>
    </xdr:to>
    <xdr:sp macro="" textlink="">
      <xdr:nvSpPr>
        <xdr:cNvPr id="15" name="テキスト ボックス 14"/>
        <xdr:cNvSpPr txBox="1"/>
      </xdr:nvSpPr>
      <xdr:spPr>
        <a:xfrm>
          <a:off x="7572375" y="609600"/>
          <a:ext cx="20478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n>
                <a:noFill/>
              </a:ln>
              <a:solidFill>
                <a:srgbClr val="FF0000"/>
              </a:solidFill>
              <a:latin typeface="ＭＳ 明朝" panose="02020609040205080304" pitchFamily="17" charset="-128"/>
              <a:ea typeface="ＭＳ 明朝" panose="02020609040205080304" pitchFamily="17" charset="-128"/>
            </a:rPr>
            <a:t>株式会社　なりたファーム</a:t>
          </a:r>
        </a:p>
      </xdr:txBody>
    </xdr:sp>
    <xdr:clientData/>
  </xdr:twoCellAnchor>
  <xdr:twoCellAnchor>
    <xdr:from>
      <xdr:col>24</xdr:col>
      <xdr:colOff>209550</xdr:colOff>
      <xdr:row>0</xdr:row>
      <xdr:rowOff>0</xdr:rowOff>
    </xdr:from>
    <xdr:to>
      <xdr:col>28</xdr:col>
      <xdr:colOff>321945</xdr:colOff>
      <xdr:row>1</xdr:row>
      <xdr:rowOff>250825</xdr:rowOff>
    </xdr:to>
    <xdr:sp macro="" textlink="">
      <xdr:nvSpPr>
        <xdr:cNvPr id="16" name="テキスト ボックス 36"/>
        <xdr:cNvSpPr txBox="1"/>
      </xdr:nvSpPr>
      <xdr:spPr>
        <a:xfrm>
          <a:off x="8210550" y="0"/>
          <a:ext cx="1445895" cy="488950"/>
        </a:xfrm>
        <a:prstGeom prst="rect">
          <a:avLst/>
        </a:prstGeom>
        <a:solidFill>
          <a:sysClr val="window" lastClr="FFFFFF"/>
        </a:solidFill>
        <a:ln w="28575">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800" b="1" kern="100">
              <a:solidFill>
                <a:srgbClr val="FF0000"/>
              </a:solidFill>
              <a:effectLst/>
              <a:latin typeface="游明朝" panose="02020400000000000000" pitchFamily="18" charset="-128"/>
              <a:ea typeface="游ゴシック Light" panose="020B0300000000000000" pitchFamily="50" charset="-128"/>
              <a:cs typeface="Times New Roman" panose="02020603050405020304" pitchFamily="18" charset="0"/>
            </a:rPr>
            <a:t>記　入　例</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zoomScaleNormal="100" workbookViewId="0">
      <selection activeCell="AH10" sqref="AH10"/>
    </sheetView>
  </sheetViews>
  <sheetFormatPr defaultColWidth="4.375" defaultRowHeight="25.5" x14ac:dyDescent="0.4"/>
  <cols>
    <col min="1" max="16384" width="4.375" style="6"/>
  </cols>
  <sheetData>
    <row r="1" spans="1:29" s="1" customFormat="1" ht="18.75" x14ac:dyDescent="0.4">
      <c r="A1" s="1" t="s">
        <v>0</v>
      </c>
      <c r="AA1" s="1" t="s">
        <v>1</v>
      </c>
      <c r="AB1" s="47"/>
      <c r="AC1" s="47"/>
    </row>
    <row r="2" spans="1:29" ht="26.25" thickBot="1" x14ac:dyDescent="0.45">
      <c r="A2" s="2" t="s">
        <v>2</v>
      </c>
      <c r="B2" s="2"/>
      <c r="C2" s="2"/>
      <c r="D2" s="2"/>
      <c r="E2" s="3"/>
      <c r="F2" s="3"/>
      <c r="G2" s="3"/>
      <c r="H2" s="3"/>
      <c r="I2" s="4"/>
      <c r="J2" s="5"/>
      <c r="K2" s="5"/>
      <c r="L2" s="5"/>
      <c r="M2" s="5"/>
    </row>
    <row r="3" spans="1:29" ht="26.25" thickBot="1" x14ac:dyDescent="0.45">
      <c r="V3" s="7" t="s">
        <v>3</v>
      </c>
      <c r="W3" s="7"/>
      <c r="X3" s="7"/>
      <c r="Y3" s="7"/>
      <c r="Z3" s="7"/>
      <c r="AA3" s="7"/>
      <c r="AB3" s="7"/>
      <c r="AC3" s="7"/>
    </row>
    <row r="4" spans="1:29" ht="26.25" thickBot="1" x14ac:dyDescent="0.45">
      <c r="B4" s="8" t="s">
        <v>4</v>
      </c>
      <c r="C4" s="9"/>
      <c r="D4" s="9"/>
      <c r="E4" s="48"/>
      <c r="F4" s="48"/>
      <c r="G4" s="48"/>
      <c r="H4" s="48"/>
      <c r="I4" s="10" t="s">
        <v>5</v>
      </c>
      <c r="Q4" s="49"/>
      <c r="R4" s="49"/>
      <c r="S4" s="49"/>
      <c r="T4" s="49"/>
    </row>
    <row r="5" spans="1:29" x14ac:dyDescent="0.4">
      <c r="B5" s="11"/>
      <c r="C5" s="12"/>
      <c r="D5" s="13" t="s">
        <v>6</v>
      </c>
      <c r="E5" s="14"/>
      <c r="F5" s="14"/>
      <c r="G5" s="14"/>
      <c r="H5" s="14"/>
      <c r="I5" s="15"/>
      <c r="Q5" s="16"/>
    </row>
    <row r="6" spans="1:29" x14ac:dyDescent="0.4">
      <c r="B6" s="17"/>
      <c r="C6" s="17"/>
      <c r="D6" s="17"/>
      <c r="K6" s="18" t="s">
        <v>7</v>
      </c>
      <c r="M6" s="19" t="s">
        <v>8</v>
      </c>
      <c r="Y6" s="18" t="s">
        <v>7</v>
      </c>
    </row>
    <row r="7" spans="1:29" ht="26.25" thickBot="1" x14ac:dyDescent="0.45">
      <c r="B7" s="20" t="s">
        <v>4</v>
      </c>
      <c r="C7" s="21"/>
      <c r="D7" s="21"/>
      <c r="E7" s="50"/>
      <c r="F7" s="50"/>
      <c r="G7" s="50"/>
      <c r="H7" s="50"/>
      <c r="I7" s="22" t="s">
        <v>5</v>
      </c>
      <c r="J7" s="23" t="s">
        <v>9</v>
      </c>
      <c r="K7" s="23"/>
      <c r="L7" s="23"/>
      <c r="M7" s="23"/>
      <c r="N7" s="24"/>
      <c r="P7" s="20" t="s">
        <v>4</v>
      </c>
      <c r="Q7" s="23"/>
      <c r="R7" s="23"/>
      <c r="S7" s="51"/>
      <c r="T7" s="51"/>
      <c r="U7" s="51"/>
      <c r="V7" s="51"/>
      <c r="W7" s="22" t="s">
        <v>5</v>
      </c>
      <c r="X7" s="23" t="s">
        <v>10</v>
      </c>
      <c r="Y7" s="23"/>
      <c r="Z7" s="23"/>
    </row>
    <row r="8" spans="1:29" ht="13.5" customHeight="1" thickBot="1" x14ac:dyDescent="0.45">
      <c r="B8" s="17"/>
      <c r="C8" s="17"/>
      <c r="D8" s="17"/>
      <c r="I8" s="25"/>
      <c r="K8" s="25"/>
      <c r="L8" s="25"/>
      <c r="M8" s="25"/>
      <c r="Q8" s="25"/>
      <c r="R8" s="17"/>
      <c r="W8" s="25"/>
    </row>
    <row r="9" spans="1:29" ht="26.25" thickBot="1" x14ac:dyDescent="0.45">
      <c r="B9" s="26" t="s">
        <v>11</v>
      </c>
      <c r="C9" s="8" t="s">
        <v>12</v>
      </c>
      <c r="D9" s="9"/>
      <c r="E9" s="9"/>
      <c r="F9" s="45"/>
      <c r="G9" s="45"/>
      <c r="H9" s="45"/>
      <c r="I9" s="45"/>
      <c r="J9" s="10" t="s">
        <v>5</v>
      </c>
      <c r="P9" s="26" t="s">
        <v>11</v>
      </c>
      <c r="Q9" s="8" t="s">
        <v>13</v>
      </c>
      <c r="R9" s="27"/>
      <c r="S9" s="27"/>
      <c r="T9" s="46"/>
      <c r="U9" s="46"/>
      <c r="V9" s="46"/>
      <c r="W9" s="46"/>
      <c r="X9" s="10" t="s">
        <v>5</v>
      </c>
      <c r="Y9" s="15"/>
      <c r="Z9" s="15"/>
    </row>
    <row r="10" spans="1:29" x14ac:dyDescent="0.4">
      <c r="B10" s="11"/>
      <c r="C10" s="12"/>
      <c r="D10" s="12"/>
      <c r="E10" s="14"/>
      <c r="F10" s="14"/>
      <c r="G10" s="14"/>
      <c r="H10" s="14"/>
      <c r="I10" s="6" t="s">
        <v>20</v>
      </c>
      <c r="P10" s="11"/>
      <c r="Q10" s="24"/>
      <c r="R10" s="24"/>
      <c r="S10" s="28"/>
      <c r="T10" s="28"/>
      <c r="U10" s="28"/>
      <c r="V10" s="28"/>
      <c r="W10" s="6" t="s">
        <v>20</v>
      </c>
      <c r="X10" s="15"/>
      <c r="Y10" s="15"/>
    </row>
    <row r="11" spans="1:29" ht="26.25" thickBot="1" x14ac:dyDescent="0.45">
      <c r="B11" s="12"/>
      <c r="C11" s="12"/>
      <c r="D11" s="12"/>
      <c r="E11" s="29"/>
      <c r="F11" s="29"/>
      <c r="G11" s="29"/>
      <c r="H11" s="29"/>
      <c r="I11" s="15"/>
    </row>
    <row r="12" spans="1:29" ht="26.25" thickBot="1" x14ac:dyDescent="0.45">
      <c r="B12" s="23" t="s">
        <v>12</v>
      </c>
      <c r="C12" s="23"/>
      <c r="D12" s="23"/>
      <c r="E12" s="39"/>
      <c r="F12" s="40"/>
      <c r="G12" s="40"/>
      <c r="H12" s="40"/>
      <c r="I12" s="22" t="s">
        <v>5</v>
      </c>
      <c r="J12" s="30" t="s">
        <v>14</v>
      </c>
      <c r="K12" s="31" t="s">
        <v>13</v>
      </c>
      <c r="L12" s="32"/>
      <c r="M12" s="32"/>
      <c r="N12" s="41"/>
      <c r="O12" s="41"/>
      <c r="P12" s="41"/>
      <c r="Q12" s="41"/>
      <c r="R12" s="22" t="s">
        <v>5</v>
      </c>
      <c r="S12" s="26" t="s">
        <v>15</v>
      </c>
      <c r="T12" s="8" t="s">
        <v>16</v>
      </c>
      <c r="U12" s="9"/>
      <c r="V12" s="9"/>
      <c r="W12" s="42"/>
      <c r="X12" s="42"/>
      <c r="Y12" s="42"/>
      <c r="Z12" s="42"/>
      <c r="AA12" s="10" t="s">
        <v>5</v>
      </c>
    </row>
    <row r="13" spans="1:29" x14ac:dyDescent="0.4">
      <c r="B13" s="17"/>
      <c r="C13" s="17"/>
      <c r="D13" s="17"/>
    </row>
    <row r="14" spans="1:29" ht="26.25" thickBot="1" x14ac:dyDescent="0.45">
      <c r="B14" s="17"/>
      <c r="C14" s="17"/>
      <c r="D14" s="17"/>
      <c r="K14" s="33" t="s">
        <v>17</v>
      </c>
    </row>
    <row r="15" spans="1:29" ht="27" thickTop="1" thickBot="1" x14ac:dyDescent="0.45">
      <c r="B15" s="31" t="s">
        <v>16</v>
      </c>
      <c r="C15" s="32"/>
      <c r="D15" s="32"/>
      <c r="E15" s="43"/>
      <c r="F15" s="43"/>
      <c r="G15" s="43"/>
      <c r="H15" s="43"/>
      <c r="I15" s="22" t="s">
        <v>5</v>
      </c>
      <c r="J15" s="23" t="s">
        <v>18</v>
      </c>
      <c r="K15" s="23"/>
      <c r="L15" s="34" t="s">
        <v>11</v>
      </c>
      <c r="N15" s="35" t="s">
        <v>19</v>
      </c>
      <c r="O15" s="36"/>
      <c r="P15" s="36"/>
      <c r="Q15" s="44"/>
      <c r="R15" s="44"/>
      <c r="S15" s="44"/>
      <c r="T15" s="44"/>
      <c r="U15" s="37" t="s">
        <v>5</v>
      </c>
      <c r="V15" s="26"/>
    </row>
    <row r="16" spans="1:29" x14ac:dyDescent="0.4">
      <c r="K16" s="6" t="s">
        <v>21</v>
      </c>
    </row>
    <row r="21" ht="24" customHeight="1" x14ac:dyDescent="0.4"/>
  </sheetData>
  <mergeCells count="12">
    <mergeCell ref="F9:I9"/>
    <mergeCell ref="T9:W9"/>
    <mergeCell ref="AB1:AC1"/>
    <mergeCell ref="E4:H4"/>
    <mergeCell ref="Q4:T4"/>
    <mergeCell ref="E7:H7"/>
    <mergeCell ref="S7:V7"/>
    <mergeCell ref="E12:H12"/>
    <mergeCell ref="N12:Q12"/>
    <mergeCell ref="W12:Z12"/>
    <mergeCell ref="E15:H15"/>
    <mergeCell ref="Q15:T15"/>
  </mergeCells>
  <phoneticPr fontId="1"/>
  <pageMargins left="0.43307086614173229" right="0.43307086614173229"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zoomScaleNormal="100" workbookViewId="0">
      <selection activeCell="E4" sqref="E4:H4"/>
    </sheetView>
  </sheetViews>
  <sheetFormatPr defaultColWidth="4.375" defaultRowHeight="25.5" x14ac:dyDescent="0.4"/>
  <cols>
    <col min="1" max="16384" width="4.375" style="6"/>
  </cols>
  <sheetData>
    <row r="1" spans="1:29" s="1" customFormat="1" ht="18.75" x14ac:dyDescent="0.4">
      <c r="A1" s="1" t="s">
        <v>0</v>
      </c>
      <c r="AA1" s="1" t="s">
        <v>1</v>
      </c>
      <c r="AB1" s="62"/>
      <c r="AC1" s="62"/>
    </row>
    <row r="2" spans="1:29" ht="26.25" thickBot="1" x14ac:dyDescent="0.45">
      <c r="A2" s="2" t="s">
        <v>2</v>
      </c>
      <c r="B2" s="2"/>
      <c r="C2" s="2"/>
      <c r="D2" s="2"/>
      <c r="E2" s="3"/>
      <c r="F2" s="3"/>
      <c r="G2" s="3"/>
      <c r="H2" s="3"/>
      <c r="I2" s="4"/>
      <c r="J2" s="5"/>
      <c r="K2" s="5"/>
      <c r="L2" s="5"/>
      <c r="M2" s="5"/>
    </row>
    <row r="3" spans="1:29" ht="26.25" thickBot="1" x14ac:dyDescent="0.45">
      <c r="V3" s="7" t="s">
        <v>3</v>
      </c>
      <c r="W3" s="7"/>
      <c r="X3" s="60"/>
      <c r="Y3" s="61"/>
      <c r="Z3" s="61"/>
      <c r="AA3" s="61"/>
      <c r="AB3" s="61"/>
      <c r="AC3" s="61"/>
    </row>
    <row r="4" spans="1:29" ht="26.25" thickBot="1" x14ac:dyDescent="0.45">
      <c r="B4" s="8" t="s">
        <v>4</v>
      </c>
      <c r="C4" s="9"/>
      <c r="D4" s="9"/>
      <c r="E4" s="63">
        <v>1234567</v>
      </c>
      <c r="F4" s="63"/>
      <c r="G4" s="63"/>
      <c r="H4" s="63"/>
      <c r="I4" s="10" t="s">
        <v>5</v>
      </c>
      <c r="Q4" s="49"/>
      <c r="R4" s="49"/>
      <c r="S4" s="49"/>
      <c r="T4" s="49"/>
    </row>
    <row r="5" spans="1:29" x14ac:dyDescent="0.4">
      <c r="B5" s="11"/>
      <c r="C5" s="12"/>
      <c r="D5" s="13" t="s">
        <v>6</v>
      </c>
      <c r="E5" s="14"/>
      <c r="F5" s="14"/>
      <c r="G5" s="14"/>
      <c r="H5" s="14"/>
      <c r="I5" s="15"/>
      <c r="Q5" s="16"/>
    </row>
    <row r="6" spans="1:29" x14ac:dyDescent="0.4">
      <c r="B6" s="17"/>
      <c r="C6" s="17"/>
      <c r="D6" s="17"/>
      <c r="K6" s="18" t="s">
        <v>7</v>
      </c>
      <c r="M6" s="19" t="s">
        <v>8</v>
      </c>
      <c r="Y6" s="18" t="s">
        <v>7</v>
      </c>
    </row>
    <row r="7" spans="1:29" ht="26.25" thickBot="1" x14ac:dyDescent="0.45">
      <c r="B7" s="20" t="s">
        <v>4</v>
      </c>
      <c r="C7" s="21"/>
      <c r="D7" s="21"/>
      <c r="E7" s="64">
        <f>E4</f>
        <v>1234567</v>
      </c>
      <c r="F7" s="64"/>
      <c r="G7" s="64"/>
      <c r="H7" s="64"/>
      <c r="I7" s="22" t="s">
        <v>5</v>
      </c>
      <c r="J7" s="23" t="s">
        <v>9</v>
      </c>
      <c r="K7" s="23"/>
      <c r="L7" s="23"/>
      <c r="M7" s="23"/>
      <c r="N7" s="24"/>
      <c r="P7" s="20" t="s">
        <v>4</v>
      </c>
      <c r="Q7" s="23"/>
      <c r="R7" s="23"/>
      <c r="S7" s="64">
        <f>E4</f>
        <v>1234567</v>
      </c>
      <c r="T7" s="64"/>
      <c r="U7" s="64"/>
      <c r="V7" s="64"/>
      <c r="W7" s="22" t="s">
        <v>5</v>
      </c>
      <c r="X7" s="23" t="s">
        <v>10</v>
      </c>
      <c r="Y7" s="23"/>
      <c r="Z7" s="23"/>
    </row>
    <row r="8" spans="1:29" ht="13.5" customHeight="1" thickBot="1" x14ac:dyDescent="0.45">
      <c r="B8" s="17"/>
      <c r="C8" s="17"/>
      <c r="D8" s="17"/>
      <c r="I8" s="25"/>
      <c r="K8" s="25"/>
      <c r="L8" s="25"/>
      <c r="M8" s="25"/>
      <c r="Q8" s="25"/>
      <c r="R8" s="17"/>
      <c r="W8" s="25"/>
    </row>
    <row r="9" spans="1:29" ht="26.25" thickBot="1" x14ac:dyDescent="0.45">
      <c r="B9" s="26" t="s">
        <v>11</v>
      </c>
      <c r="C9" s="8" t="s">
        <v>12</v>
      </c>
      <c r="D9" s="9"/>
      <c r="E9" s="9"/>
      <c r="F9" s="58">
        <f>IF($E$4=0,ROUNDDOWN($R$4*1.4,0),ROUNDDOWN($E$4*1.115*1.4,0))</f>
        <v>1927159</v>
      </c>
      <c r="G9" s="58"/>
      <c r="H9" s="58"/>
      <c r="I9" s="58"/>
      <c r="J9" s="10" t="s">
        <v>5</v>
      </c>
      <c r="P9" s="26" t="s">
        <v>11</v>
      </c>
      <c r="Q9" s="8" t="s">
        <v>13</v>
      </c>
      <c r="R9" s="27"/>
      <c r="S9" s="27"/>
      <c r="T9" s="59">
        <f>IF($E$4=0,ROUNDDOWN($R$4,0),ROUNDDOWN($E$4*1.115,0))</f>
        <v>1376542</v>
      </c>
      <c r="U9" s="59"/>
      <c r="V9" s="59"/>
      <c r="W9" s="59"/>
      <c r="X9" s="10" t="s">
        <v>5</v>
      </c>
      <c r="Y9" s="15"/>
      <c r="Z9" s="15"/>
    </row>
    <row r="10" spans="1:29" x14ac:dyDescent="0.4">
      <c r="B10" s="11"/>
      <c r="C10" s="12"/>
      <c r="D10" s="12"/>
      <c r="E10" s="14"/>
      <c r="F10" s="14"/>
      <c r="G10" s="14"/>
      <c r="H10" s="14"/>
      <c r="I10" s="6" t="s">
        <v>20</v>
      </c>
      <c r="P10" s="11"/>
      <c r="Q10" s="24"/>
      <c r="R10" s="24"/>
      <c r="S10" s="28"/>
      <c r="T10" s="28"/>
      <c r="U10" s="28"/>
      <c r="V10" s="28"/>
      <c r="W10" s="6" t="s">
        <v>20</v>
      </c>
      <c r="X10" s="15"/>
      <c r="Y10" s="15"/>
    </row>
    <row r="11" spans="1:29" ht="26.25" thickBot="1" x14ac:dyDescent="0.45">
      <c r="B11" s="12"/>
      <c r="C11" s="12"/>
      <c r="D11" s="12"/>
      <c r="E11" s="29"/>
      <c r="F11" s="29"/>
      <c r="G11" s="29"/>
      <c r="H11" s="29"/>
      <c r="I11" s="15"/>
    </row>
    <row r="12" spans="1:29" ht="26.25" thickBot="1" x14ac:dyDescent="0.45">
      <c r="B12" s="23" t="s">
        <v>12</v>
      </c>
      <c r="C12" s="23"/>
      <c r="D12" s="23"/>
      <c r="E12" s="52">
        <f>F9</f>
        <v>1927159</v>
      </c>
      <c r="F12" s="53"/>
      <c r="G12" s="53"/>
      <c r="H12" s="53"/>
      <c r="I12" s="22" t="s">
        <v>5</v>
      </c>
      <c r="J12" s="30" t="s">
        <v>14</v>
      </c>
      <c r="K12" s="31" t="s">
        <v>13</v>
      </c>
      <c r="L12" s="32"/>
      <c r="M12" s="32"/>
      <c r="N12" s="54">
        <f>T9</f>
        <v>1376542</v>
      </c>
      <c r="O12" s="54"/>
      <c r="P12" s="54"/>
      <c r="Q12" s="54"/>
      <c r="R12" s="22" t="s">
        <v>5</v>
      </c>
      <c r="S12" s="26" t="s">
        <v>15</v>
      </c>
      <c r="T12" s="8" t="s">
        <v>16</v>
      </c>
      <c r="U12" s="9"/>
      <c r="V12" s="9"/>
      <c r="W12" s="55">
        <f>E12-N12</f>
        <v>550617</v>
      </c>
      <c r="X12" s="55"/>
      <c r="Y12" s="55"/>
      <c r="Z12" s="55"/>
      <c r="AA12" s="10" t="s">
        <v>5</v>
      </c>
    </row>
    <row r="13" spans="1:29" x14ac:dyDescent="0.4">
      <c r="B13" s="17"/>
      <c r="C13" s="17"/>
      <c r="D13" s="17"/>
    </row>
    <row r="14" spans="1:29" ht="26.25" thickBot="1" x14ac:dyDescent="0.45">
      <c r="B14" s="17"/>
      <c r="C14" s="17"/>
      <c r="D14" s="17"/>
      <c r="K14" s="33" t="s">
        <v>17</v>
      </c>
    </row>
    <row r="15" spans="1:29" ht="27" thickTop="1" thickBot="1" x14ac:dyDescent="0.45">
      <c r="B15" s="31" t="s">
        <v>16</v>
      </c>
      <c r="C15" s="32"/>
      <c r="D15" s="32"/>
      <c r="E15" s="56">
        <f>W12</f>
        <v>550617</v>
      </c>
      <c r="F15" s="56"/>
      <c r="G15" s="56"/>
      <c r="H15" s="56"/>
      <c r="I15" s="22" t="s">
        <v>5</v>
      </c>
      <c r="J15" s="23" t="s">
        <v>18</v>
      </c>
      <c r="K15" s="23"/>
      <c r="L15" s="34" t="s">
        <v>11</v>
      </c>
      <c r="N15" s="35" t="s">
        <v>19</v>
      </c>
      <c r="O15" s="36"/>
      <c r="P15" s="36"/>
      <c r="Q15" s="57">
        <f>IF(ROUNDDOWN(W12*0.1,-3)&gt;500000,500000,ROUNDDOWN(W12*0.1,-3))</f>
        <v>55000</v>
      </c>
      <c r="R15" s="57"/>
      <c r="S15" s="57"/>
      <c r="T15" s="57"/>
      <c r="U15" s="37" t="s">
        <v>5</v>
      </c>
      <c r="V15" s="26"/>
    </row>
    <row r="16" spans="1:29" x14ac:dyDescent="0.4">
      <c r="K16" s="6" t="s">
        <v>21</v>
      </c>
    </row>
    <row r="21" ht="24" customHeight="1" x14ac:dyDescent="0.4"/>
  </sheetData>
  <sheetProtection sheet="1" objects="1" scenarios="1" selectLockedCells="1"/>
  <protectedRanges>
    <protectedRange sqref="E4" name="範囲3"/>
    <protectedRange sqref="X3" name="範囲2"/>
    <protectedRange sqref="AB1:AC1" name="範囲1"/>
  </protectedRanges>
  <mergeCells count="13">
    <mergeCell ref="F9:I9"/>
    <mergeCell ref="T9:W9"/>
    <mergeCell ref="X3:AC3"/>
    <mergeCell ref="AB1:AC1"/>
    <mergeCell ref="E4:H4"/>
    <mergeCell ref="Q4:T4"/>
    <mergeCell ref="E7:H7"/>
    <mergeCell ref="S7:V7"/>
    <mergeCell ref="E12:H12"/>
    <mergeCell ref="N12:Q12"/>
    <mergeCell ref="W12:Z12"/>
    <mergeCell ref="E15:H15"/>
    <mergeCell ref="Q15:T15"/>
  </mergeCells>
  <phoneticPr fontId="1"/>
  <pageMargins left="0.43307086614173229" right="0.43307086614173229" top="0.55118110236220474" bottom="0.5511811023622047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zoomScaleNormal="100" workbookViewId="0">
      <selection activeCell="T23" sqref="T23"/>
    </sheetView>
  </sheetViews>
  <sheetFormatPr defaultColWidth="4.375" defaultRowHeight="25.5" x14ac:dyDescent="0.4"/>
  <cols>
    <col min="1" max="16384" width="4.375" style="6"/>
  </cols>
  <sheetData>
    <row r="1" spans="1:29" s="1" customFormat="1" ht="18.75" x14ac:dyDescent="0.4">
      <c r="A1" s="1" t="s">
        <v>0</v>
      </c>
      <c r="AA1" s="1" t="s">
        <v>1</v>
      </c>
      <c r="AB1" s="47"/>
      <c r="AC1" s="47"/>
    </row>
    <row r="2" spans="1:29" ht="26.25" thickBot="1" x14ac:dyDescent="0.45">
      <c r="A2" s="2" t="s">
        <v>2</v>
      </c>
      <c r="B2" s="2"/>
      <c r="C2" s="2"/>
      <c r="D2" s="2"/>
      <c r="E2" s="3"/>
      <c r="F2" s="3"/>
      <c r="G2" s="3"/>
      <c r="H2" s="3"/>
      <c r="I2" s="4"/>
      <c r="J2" s="5"/>
      <c r="K2" s="5"/>
      <c r="L2" s="5"/>
      <c r="M2" s="5"/>
    </row>
    <row r="3" spans="1:29" ht="26.25" thickBot="1" x14ac:dyDescent="0.45">
      <c r="V3" s="7" t="s">
        <v>3</v>
      </c>
      <c r="W3" s="7"/>
      <c r="X3" s="38"/>
      <c r="Y3" s="7"/>
      <c r="Z3" s="7"/>
      <c r="AA3" s="7"/>
      <c r="AB3" s="7"/>
      <c r="AC3" s="7"/>
    </row>
    <row r="4" spans="1:29" ht="26.25" thickBot="1" x14ac:dyDescent="0.45">
      <c r="B4" s="8" t="s">
        <v>4</v>
      </c>
      <c r="C4" s="9"/>
      <c r="D4" s="9"/>
      <c r="E4" s="65">
        <v>1234567</v>
      </c>
      <c r="F4" s="65"/>
      <c r="G4" s="65"/>
      <c r="H4" s="65"/>
      <c r="I4" s="10" t="s">
        <v>5</v>
      </c>
      <c r="Q4" s="49"/>
      <c r="R4" s="49"/>
      <c r="S4" s="49"/>
      <c r="T4" s="49"/>
    </row>
    <row r="5" spans="1:29" x14ac:dyDescent="0.4">
      <c r="B5" s="11"/>
      <c r="C5" s="12"/>
      <c r="D5" s="13" t="s">
        <v>6</v>
      </c>
      <c r="E5" s="14"/>
      <c r="F5" s="14"/>
      <c r="G5" s="14"/>
      <c r="H5" s="14"/>
      <c r="I5" s="15"/>
      <c r="Q5" s="16"/>
    </row>
    <row r="6" spans="1:29" x14ac:dyDescent="0.4">
      <c r="B6" s="17"/>
      <c r="C6" s="17"/>
      <c r="D6" s="17"/>
      <c r="K6" s="18" t="s">
        <v>7</v>
      </c>
      <c r="M6" s="19" t="s">
        <v>8</v>
      </c>
      <c r="Y6" s="18" t="s">
        <v>7</v>
      </c>
    </row>
    <row r="7" spans="1:29" ht="26.25" thickBot="1" x14ac:dyDescent="0.45">
      <c r="B7" s="20" t="s">
        <v>4</v>
      </c>
      <c r="C7" s="21"/>
      <c r="D7" s="21"/>
      <c r="E7" s="64">
        <f>E4</f>
        <v>1234567</v>
      </c>
      <c r="F7" s="64"/>
      <c r="G7" s="64"/>
      <c r="H7" s="64"/>
      <c r="I7" s="22" t="s">
        <v>5</v>
      </c>
      <c r="J7" s="23" t="s">
        <v>9</v>
      </c>
      <c r="K7" s="23"/>
      <c r="L7" s="23"/>
      <c r="M7" s="23"/>
      <c r="N7" s="24"/>
      <c r="P7" s="20" t="s">
        <v>4</v>
      </c>
      <c r="Q7" s="23"/>
      <c r="R7" s="23"/>
      <c r="S7" s="64">
        <f>E4</f>
        <v>1234567</v>
      </c>
      <c r="T7" s="64"/>
      <c r="U7" s="64"/>
      <c r="V7" s="64"/>
      <c r="W7" s="22" t="s">
        <v>5</v>
      </c>
      <c r="X7" s="23" t="s">
        <v>10</v>
      </c>
      <c r="Y7" s="23"/>
      <c r="Z7" s="23"/>
    </row>
    <row r="8" spans="1:29" ht="13.5" customHeight="1" thickBot="1" x14ac:dyDescent="0.45">
      <c r="B8" s="17"/>
      <c r="C8" s="17"/>
      <c r="D8" s="17"/>
      <c r="I8" s="25"/>
      <c r="K8" s="25"/>
      <c r="L8" s="25"/>
      <c r="M8" s="25"/>
      <c r="Q8" s="25"/>
      <c r="R8" s="17"/>
      <c r="W8" s="25"/>
    </row>
    <row r="9" spans="1:29" ht="26.25" thickBot="1" x14ac:dyDescent="0.45">
      <c r="B9" s="26" t="s">
        <v>11</v>
      </c>
      <c r="C9" s="8" t="s">
        <v>12</v>
      </c>
      <c r="D9" s="9"/>
      <c r="E9" s="9"/>
      <c r="F9" s="58">
        <f>IF($E$4=0,ROUNDDOWN($R$4*1.4,0),ROUNDDOWN($E$4*1.115*1.4,0))</f>
        <v>1927159</v>
      </c>
      <c r="G9" s="58"/>
      <c r="H9" s="58"/>
      <c r="I9" s="58"/>
      <c r="J9" s="10" t="s">
        <v>5</v>
      </c>
      <c r="P9" s="26" t="s">
        <v>11</v>
      </c>
      <c r="Q9" s="8" t="s">
        <v>13</v>
      </c>
      <c r="R9" s="27"/>
      <c r="S9" s="27"/>
      <c r="T9" s="59">
        <f>IF($E$4=0,ROUNDDOWN($R$4,0),ROUNDDOWN($E$4*1.115,0))</f>
        <v>1376542</v>
      </c>
      <c r="U9" s="59"/>
      <c r="V9" s="59"/>
      <c r="W9" s="59"/>
      <c r="X9" s="10" t="s">
        <v>5</v>
      </c>
      <c r="Y9" s="15"/>
      <c r="Z9" s="15"/>
    </row>
    <row r="10" spans="1:29" x14ac:dyDescent="0.4">
      <c r="B10" s="11"/>
      <c r="C10" s="12"/>
      <c r="D10" s="12"/>
      <c r="E10" s="14"/>
      <c r="F10" s="14"/>
      <c r="G10" s="14"/>
      <c r="H10" s="14"/>
      <c r="I10" s="6" t="s">
        <v>20</v>
      </c>
      <c r="P10" s="11"/>
      <c r="Q10" s="24"/>
      <c r="R10" s="24"/>
      <c r="S10" s="28"/>
      <c r="T10" s="28"/>
      <c r="U10" s="28"/>
      <c r="V10" s="28"/>
      <c r="W10" s="6" t="s">
        <v>20</v>
      </c>
      <c r="X10" s="15"/>
      <c r="Y10" s="15"/>
    </row>
    <row r="11" spans="1:29" ht="26.25" thickBot="1" x14ac:dyDescent="0.45">
      <c r="B11" s="12"/>
      <c r="C11" s="12"/>
      <c r="D11" s="12"/>
      <c r="E11" s="29"/>
      <c r="F11" s="29"/>
      <c r="G11" s="29"/>
      <c r="H11" s="29"/>
      <c r="I11" s="15"/>
    </row>
    <row r="12" spans="1:29" ht="26.25" thickBot="1" x14ac:dyDescent="0.45">
      <c r="B12" s="23" t="s">
        <v>12</v>
      </c>
      <c r="C12" s="23"/>
      <c r="D12" s="23"/>
      <c r="E12" s="52">
        <f>F9</f>
        <v>1927159</v>
      </c>
      <c r="F12" s="53"/>
      <c r="G12" s="53"/>
      <c r="H12" s="53"/>
      <c r="I12" s="22" t="s">
        <v>5</v>
      </c>
      <c r="J12" s="30" t="s">
        <v>14</v>
      </c>
      <c r="K12" s="31" t="s">
        <v>13</v>
      </c>
      <c r="L12" s="32"/>
      <c r="M12" s="32"/>
      <c r="N12" s="54">
        <f>T9</f>
        <v>1376542</v>
      </c>
      <c r="O12" s="54"/>
      <c r="P12" s="54"/>
      <c r="Q12" s="54"/>
      <c r="R12" s="22" t="s">
        <v>5</v>
      </c>
      <c r="S12" s="26" t="s">
        <v>15</v>
      </c>
      <c r="T12" s="8" t="s">
        <v>16</v>
      </c>
      <c r="U12" s="9"/>
      <c r="V12" s="9"/>
      <c r="W12" s="55">
        <f>E12-N12</f>
        <v>550617</v>
      </c>
      <c r="X12" s="55"/>
      <c r="Y12" s="55"/>
      <c r="Z12" s="55"/>
      <c r="AA12" s="10" t="s">
        <v>5</v>
      </c>
    </row>
    <row r="13" spans="1:29" x14ac:dyDescent="0.4">
      <c r="B13" s="17"/>
      <c r="C13" s="17"/>
      <c r="D13" s="17"/>
    </row>
    <row r="14" spans="1:29" ht="26.25" thickBot="1" x14ac:dyDescent="0.45">
      <c r="B14" s="17"/>
      <c r="C14" s="17"/>
      <c r="D14" s="17"/>
      <c r="K14" s="33" t="s">
        <v>17</v>
      </c>
    </row>
    <row r="15" spans="1:29" ht="27" thickTop="1" thickBot="1" x14ac:dyDescent="0.45">
      <c r="B15" s="31" t="s">
        <v>16</v>
      </c>
      <c r="C15" s="32"/>
      <c r="D15" s="32"/>
      <c r="E15" s="56">
        <f>W12</f>
        <v>550617</v>
      </c>
      <c r="F15" s="56"/>
      <c r="G15" s="56"/>
      <c r="H15" s="56"/>
      <c r="I15" s="22" t="s">
        <v>5</v>
      </c>
      <c r="J15" s="23" t="s">
        <v>18</v>
      </c>
      <c r="K15" s="23"/>
      <c r="L15" s="34" t="s">
        <v>11</v>
      </c>
      <c r="N15" s="35" t="s">
        <v>19</v>
      </c>
      <c r="O15" s="36"/>
      <c r="P15" s="36"/>
      <c r="Q15" s="57">
        <f>IF(ROUNDDOWN(W12*0.1,-3)&gt;500000,500000,ROUNDDOWN(W12*0.1,-3))</f>
        <v>55000</v>
      </c>
      <c r="R15" s="57"/>
      <c r="S15" s="57"/>
      <c r="T15" s="57"/>
      <c r="U15" s="37" t="s">
        <v>5</v>
      </c>
      <c r="V15" s="26"/>
    </row>
    <row r="16" spans="1:29" x14ac:dyDescent="0.4">
      <c r="K16" s="6" t="s">
        <v>21</v>
      </c>
    </row>
    <row r="21" ht="24" customHeight="1" x14ac:dyDescent="0.4"/>
  </sheetData>
  <mergeCells count="12">
    <mergeCell ref="E12:H12"/>
    <mergeCell ref="N12:Q12"/>
    <mergeCell ref="W12:Z12"/>
    <mergeCell ref="E15:H15"/>
    <mergeCell ref="Q15:T15"/>
    <mergeCell ref="F9:I9"/>
    <mergeCell ref="T9:W9"/>
    <mergeCell ref="AB1:AC1"/>
    <mergeCell ref="E4:H4"/>
    <mergeCell ref="Q4:T4"/>
    <mergeCell ref="E7:H7"/>
    <mergeCell ref="S7:V7"/>
  </mergeCells>
  <phoneticPr fontId="1"/>
  <pageMargins left="0.43307086614173229" right="0.43307086614173229"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zoomScaleNormal="100" workbookViewId="0">
      <selection activeCell="T22" sqref="T22"/>
    </sheetView>
  </sheetViews>
  <sheetFormatPr defaultColWidth="4.375" defaultRowHeight="25.5" x14ac:dyDescent="0.4"/>
  <cols>
    <col min="1" max="16384" width="4.375" style="6"/>
  </cols>
  <sheetData>
    <row r="1" spans="1:29" s="1" customFormat="1" ht="18.75" x14ac:dyDescent="0.4">
      <c r="A1" s="1" t="s">
        <v>0</v>
      </c>
      <c r="AA1" s="1" t="s">
        <v>1</v>
      </c>
      <c r="AB1" s="47"/>
      <c r="AC1" s="47"/>
    </row>
    <row r="2" spans="1:29" ht="26.25" thickBot="1" x14ac:dyDescent="0.45">
      <c r="A2" s="2" t="s">
        <v>2</v>
      </c>
      <c r="B2" s="2"/>
      <c r="C2" s="2"/>
      <c r="D2" s="2"/>
      <c r="E2" s="3"/>
      <c r="F2" s="3"/>
      <c r="G2" s="3"/>
      <c r="H2" s="3"/>
      <c r="I2" s="4"/>
      <c r="J2" s="5"/>
      <c r="K2" s="5"/>
      <c r="L2" s="5"/>
      <c r="M2" s="5"/>
    </row>
    <row r="3" spans="1:29" ht="26.25" thickBot="1" x14ac:dyDescent="0.45">
      <c r="V3" s="7" t="s">
        <v>3</v>
      </c>
      <c r="W3" s="7"/>
      <c r="X3" s="38"/>
      <c r="Y3" s="7"/>
      <c r="Z3" s="7"/>
      <c r="AA3" s="7"/>
      <c r="AB3" s="7"/>
      <c r="AC3" s="7"/>
    </row>
    <row r="4" spans="1:29" ht="26.25" thickBot="1" x14ac:dyDescent="0.45">
      <c r="B4" s="8" t="s">
        <v>4</v>
      </c>
      <c r="C4" s="9"/>
      <c r="D4" s="9"/>
      <c r="E4" s="65">
        <v>1234567</v>
      </c>
      <c r="F4" s="65"/>
      <c r="G4" s="65"/>
      <c r="H4" s="65"/>
      <c r="I4" s="10" t="s">
        <v>5</v>
      </c>
      <c r="Q4" s="49"/>
      <c r="R4" s="49"/>
      <c r="S4" s="49"/>
      <c r="T4" s="49"/>
    </row>
    <row r="5" spans="1:29" x14ac:dyDescent="0.4">
      <c r="B5" s="11"/>
      <c r="C5" s="12"/>
      <c r="D5" s="13" t="s">
        <v>6</v>
      </c>
      <c r="E5" s="14"/>
      <c r="F5" s="14"/>
      <c r="G5" s="14"/>
      <c r="H5" s="14"/>
      <c r="I5" s="15"/>
      <c r="Q5" s="16"/>
    </row>
    <row r="6" spans="1:29" x14ac:dyDescent="0.4">
      <c r="B6" s="17"/>
      <c r="C6" s="17"/>
      <c r="D6" s="17"/>
      <c r="K6" s="18" t="s">
        <v>7</v>
      </c>
      <c r="M6" s="19" t="s">
        <v>8</v>
      </c>
      <c r="Y6" s="18" t="s">
        <v>7</v>
      </c>
    </row>
    <row r="7" spans="1:29" ht="26.25" thickBot="1" x14ac:dyDescent="0.45">
      <c r="B7" s="20" t="s">
        <v>4</v>
      </c>
      <c r="C7" s="21"/>
      <c r="D7" s="21"/>
      <c r="E7" s="64">
        <f>E4</f>
        <v>1234567</v>
      </c>
      <c r="F7" s="64"/>
      <c r="G7" s="64"/>
      <c r="H7" s="64"/>
      <c r="I7" s="22" t="s">
        <v>5</v>
      </c>
      <c r="J7" s="23" t="s">
        <v>9</v>
      </c>
      <c r="K7" s="23"/>
      <c r="L7" s="23"/>
      <c r="M7" s="23"/>
      <c r="N7" s="24"/>
      <c r="P7" s="20" t="s">
        <v>4</v>
      </c>
      <c r="Q7" s="23"/>
      <c r="R7" s="23"/>
      <c r="S7" s="64">
        <f>E4</f>
        <v>1234567</v>
      </c>
      <c r="T7" s="64"/>
      <c r="U7" s="64"/>
      <c r="V7" s="64"/>
      <c r="W7" s="22" t="s">
        <v>5</v>
      </c>
      <c r="X7" s="23" t="s">
        <v>10</v>
      </c>
      <c r="Y7" s="23"/>
      <c r="Z7" s="23"/>
    </row>
    <row r="8" spans="1:29" ht="13.5" customHeight="1" thickBot="1" x14ac:dyDescent="0.45">
      <c r="B8" s="17"/>
      <c r="C8" s="17"/>
      <c r="D8" s="17"/>
      <c r="I8" s="25"/>
      <c r="K8" s="25"/>
      <c r="L8" s="25"/>
      <c r="M8" s="25"/>
      <c r="Q8" s="25"/>
      <c r="R8" s="17"/>
      <c r="W8" s="25"/>
    </row>
    <row r="9" spans="1:29" ht="26.25" thickBot="1" x14ac:dyDescent="0.45">
      <c r="B9" s="26" t="s">
        <v>11</v>
      </c>
      <c r="C9" s="8" t="s">
        <v>12</v>
      </c>
      <c r="D9" s="9"/>
      <c r="E9" s="9"/>
      <c r="F9" s="58">
        <f>IF($E$4=0,ROUNDDOWN($R$4*1.4,0),ROUNDDOWN($E$4*1.115*1.4,0))</f>
        <v>1927159</v>
      </c>
      <c r="G9" s="58"/>
      <c r="H9" s="58"/>
      <c r="I9" s="58"/>
      <c r="J9" s="10" t="s">
        <v>5</v>
      </c>
      <c r="P9" s="26" t="s">
        <v>11</v>
      </c>
      <c r="Q9" s="8" t="s">
        <v>13</v>
      </c>
      <c r="R9" s="27"/>
      <c r="S9" s="27"/>
      <c r="T9" s="59">
        <f>IF($E$4=0,ROUNDDOWN($R$4,0),ROUNDDOWN($E$4*1.115,0))</f>
        <v>1376542</v>
      </c>
      <c r="U9" s="59"/>
      <c r="V9" s="59"/>
      <c r="W9" s="59"/>
      <c r="X9" s="10" t="s">
        <v>5</v>
      </c>
      <c r="Y9" s="15"/>
      <c r="Z9" s="15"/>
    </row>
    <row r="10" spans="1:29" x14ac:dyDescent="0.4">
      <c r="B10" s="11"/>
      <c r="C10" s="12"/>
      <c r="D10" s="12"/>
      <c r="E10" s="14"/>
      <c r="F10" s="14"/>
      <c r="G10" s="14"/>
      <c r="H10" s="14"/>
      <c r="I10" s="6" t="s">
        <v>20</v>
      </c>
      <c r="P10" s="11"/>
      <c r="Q10" s="24"/>
      <c r="R10" s="24"/>
      <c r="S10" s="28"/>
      <c r="T10" s="28"/>
      <c r="U10" s="28"/>
      <c r="V10" s="28"/>
      <c r="W10" s="6" t="s">
        <v>20</v>
      </c>
      <c r="X10" s="15"/>
      <c r="Y10" s="15"/>
    </row>
    <row r="11" spans="1:29" ht="26.25" thickBot="1" x14ac:dyDescent="0.45">
      <c r="B11" s="12"/>
      <c r="C11" s="12"/>
      <c r="D11" s="12"/>
      <c r="E11" s="29"/>
      <c r="F11" s="29"/>
      <c r="G11" s="29"/>
      <c r="H11" s="29"/>
      <c r="I11" s="15"/>
    </row>
    <row r="12" spans="1:29" ht="26.25" thickBot="1" x14ac:dyDescent="0.45">
      <c r="B12" s="23" t="s">
        <v>12</v>
      </c>
      <c r="C12" s="23"/>
      <c r="D12" s="23"/>
      <c r="E12" s="52">
        <f>F9</f>
        <v>1927159</v>
      </c>
      <c r="F12" s="53"/>
      <c r="G12" s="53"/>
      <c r="H12" s="53"/>
      <c r="I12" s="22" t="s">
        <v>5</v>
      </c>
      <c r="J12" s="30" t="s">
        <v>14</v>
      </c>
      <c r="K12" s="31" t="s">
        <v>13</v>
      </c>
      <c r="L12" s="32"/>
      <c r="M12" s="32"/>
      <c r="N12" s="54">
        <f>T9</f>
        <v>1376542</v>
      </c>
      <c r="O12" s="54"/>
      <c r="P12" s="54"/>
      <c r="Q12" s="54"/>
      <c r="R12" s="22" t="s">
        <v>5</v>
      </c>
      <c r="S12" s="26" t="s">
        <v>15</v>
      </c>
      <c r="T12" s="8" t="s">
        <v>16</v>
      </c>
      <c r="U12" s="9"/>
      <c r="V12" s="9"/>
      <c r="W12" s="55">
        <f>E12-N12</f>
        <v>550617</v>
      </c>
      <c r="X12" s="55"/>
      <c r="Y12" s="55"/>
      <c r="Z12" s="55"/>
      <c r="AA12" s="10" t="s">
        <v>5</v>
      </c>
    </row>
    <row r="13" spans="1:29" x14ac:dyDescent="0.4">
      <c r="B13" s="17"/>
      <c r="C13" s="17"/>
      <c r="D13" s="17"/>
    </row>
    <row r="14" spans="1:29" ht="26.25" thickBot="1" x14ac:dyDescent="0.45">
      <c r="B14" s="17"/>
      <c r="C14" s="17"/>
      <c r="D14" s="17"/>
      <c r="K14" s="33" t="s">
        <v>17</v>
      </c>
    </row>
    <row r="15" spans="1:29" ht="27" thickTop="1" thickBot="1" x14ac:dyDescent="0.45">
      <c r="B15" s="31" t="s">
        <v>16</v>
      </c>
      <c r="C15" s="32"/>
      <c r="D15" s="32"/>
      <c r="E15" s="56">
        <f>W12</f>
        <v>550617</v>
      </c>
      <c r="F15" s="56"/>
      <c r="G15" s="56"/>
      <c r="H15" s="56"/>
      <c r="I15" s="22" t="s">
        <v>5</v>
      </c>
      <c r="J15" s="23" t="s">
        <v>18</v>
      </c>
      <c r="K15" s="23"/>
      <c r="L15" s="34" t="s">
        <v>11</v>
      </c>
      <c r="N15" s="35" t="s">
        <v>19</v>
      </c>
      <c r="O15" s="36"/>
      <c r="P15" s="36"/>
      <c r="Q15" s="57">
        <f>IF(ROUNDDOWN(W12*0.1,-3)&gt;500000,500000,ROUNDDOWN(W12*0.1,-3))</f>
        <v>55000</v>
      </c>
      <c r="R15" s="57"/>
      <c r="S15" s="57"/>
      <c r="T15" s="57"/>
      <c r="U15" s="37" t="s">
        <v>5</v>
      </c>
      <c r="V15" s="26"/>
    </row>
    <row r="16" spans="1:29" x14ac:dyDescent="0.4">
      <c r="K16" s="6" t="s">
        <v>21</v>
      </c>
    </row>
    <row r="21" ht="24" customHeight="1" x14ac:dyDescent="0.4"/>
  </sheetData>
  <mergeCells count="12">
    <mergeCell ref="F9:I9"/>
    <mergeCell ref="T9:W9"/>
    <mergeCell ref="AB1:AC1"/>
    <mergeCell ref="E4:H4"/>
    <mergeCell ref="Q4:T4"/>
    <mergeCell ref="E7:H7"/>
    <mergeCell ref="S7:V7"/>
    <mergeCell ref="E12:H12"/>
    <mergeCell ref="N12:Q12"/>
    <mergeCell ref="W12:Z12"/>
    <mergeCell ref="E15:H15"/>
    <mergeCell ref="Q15:T15"/>
  </mergeCells>
  <phoneticPr fontId="1"/>
  <pageMargins left="0.43307086614173229" right="0.43307086614173229" top="0.55118110236220474"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給付金算出シート(様式3)</vt:lpstr>
      <vt:lpstr>給付金算出シート(様式3式あり)</vt:lpstr>
      <vt:lpstr>給付金算出シート(記入例)</vt:lpstr>
      <vt:lpstr>給付金算出シート(法人記入例)</vt:lpstr>
      <vt:lpstr>'給付金算出シート(記入例)'!Print_Area</vt:lpstr>
      <vt:lpstr>'給付金算出シート(法人記入例)'!Print_Area</vt:lpstr>
      <vt:lpstr>'給付金算出シート(様式3)'!Print_Area</vt:lpstr>
      <vt:lpstr>'給付金算出シート(様式3式あり)'!Print_Area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