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2公会計\R3年度（R2決算）\10_照会・通知\R031013_（起案）令和元年度財政状況資料集における財務書類に関する調査（分析欄等）について（照会）\03.HP公開\"/>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C36" i="10"/>
  <c r="BW35" i="10"/>
  <c r="BW36" i="10" s="1"/>
  <c r="BW37" i="10" s="1"/>
  <c r="BW38" i="10" s="1"/>
  <c r="BW39" i="10" s="1"/>
  <c r="BW40" i="10" s="1"/>
  <c r="C35" i="10"/>
  <c r="BW34" i="10"/>
  <c r="U34" i="10"/>
  <c r="U35" i="10" s="1"/>
  <c r="C34" i="10"/>
  <c r="BW41" i="10" l="1"/>
  <c r="BW42" i="10" s="1"/>
  <c r="BW43" i="10" s="1"/>
  <c r="U36" i="10"/>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BE34" i="10"/>
  <c r="BE35" i="10" s="1"/>
</calcChain>
</file>

<file path=xl/sharedStrings.xml><?xml version="1.0" encoding="utf-8"?>
<sst xmlns="http://schemas.openxmlformats.org/spreadsheetml/2006/main" count="1136" uniqueCount="633">
  <si>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</si>
  <si>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</si>
  <si>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</si>
  <si>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</si>
  <si>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</si>
  <si>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</si>
  <si>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</si>
  <si>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</si>
  <si>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</si>
  <si>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</si>
  <si>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</si>
  <si>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</si>
  <si>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</si>
  <si>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</si>
  <si>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</si>
  <si>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</si>
  <si>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</si>
  <si>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</si>
  <si>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</si>
  <si>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</si>
  <si>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</si>
  <si>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</si>
  <si>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</si>
  <si>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</si>
  <si>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</si>
  <si>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</si>
  <si>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</si>
  <si>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</si>
  <si>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</si>
  <si>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</si>
  <si>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</si>
  <si>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</si>
  <si>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</si>
  <si>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</si>
  <si>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</si>
  <si>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</si>
  <si>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</si>
  <si>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</si>
  <si>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</si>
  <si>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</si>
  <si>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</si>
  <si>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</si>
  <si>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</si>
  <si>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</si>
  <si>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</si>
  <si>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</si>
  <si>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</si>
  <si>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</si>
  <si>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</si>
  <si>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</si>
  <si>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</si>
  <si>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</si>
  <si>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</si>
  <si>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</si>
  <si>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</si>
  <si>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</si>
  <si>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</si>
  <si>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</si>
  <si>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</si>
  <si>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</si>
  <si>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</si>
  <si>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</si>
  <si>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</si>
  <si>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</si>
  <si>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</si>
  <si>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</si>
  <si>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</si>
  <si>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</si>
  <si>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</si>
  <si>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</si>
  <si>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</si>
  <si>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</si>
  <si>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</si>
  <si>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</si>
  <si>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</si>
  <si>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</si>
  <si>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</si>
  <si>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</si>
  <si>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</si>
  <si>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</si>
  <si>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</si>
  <si>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</si>
  <si>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</si>
  <si>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</si>
  <si>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</si>
  <si>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</si>
  <si>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</si>
  <si>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</si>
  <si>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</si>
  <si>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</si>
  <si>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</si>
  <si>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</si>
  <si>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</si>
  <si>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</si>
  <si>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</si>
  <si>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</si>
  <si>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</si>
  <si>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</si>
  <si>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</si>
  <si>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</si>
  <si>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</si>
  <si>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</si>
  <si>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</si>
  <si>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</si>
  <si>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</si>
  <si>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</si>
  <si>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</si>
  <si>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</si>
  <si>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</si>
  <si>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</si>
  <si>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</si>
  <si>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</si>
  <si>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</si>
  <si>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</si>
  <si>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</si>
  <si>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</si>
  <si>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</si>
  <si>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</si>
  <si>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</si>
  <si>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</si>
  <si>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</si>
  <si>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</si>
  <si>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</si>
  <si>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</si>
  <si>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</si>
  <si>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</si>
  <si>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</si>
  <si>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</si>
  <si>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</si>
  <si>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</si>
  <si>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</si>
  <si>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</si>
  <si>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</si>
  <si>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</si>
  <si>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</si>
  <si>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</si>
  <si>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</si>
  <si>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</si>
  <si>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</si>
  <si>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</si>
  <si>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</si>
  <si>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</si>
  <si>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</si>
  <si>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</si>
  <si>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</si>
  <si>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</si>
  <si>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</si>
  <si>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</si>
  <si>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</si>
  <si>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</si>
  <si>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</si>
  <si>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</si>
  <si>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</si>
  <si>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</si>
  <si>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</si>
  <si>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</si>
  <si>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</si>
  <si>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</si>
  <si>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</si>
  <si>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</si>
  <si>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</si>
  <si>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</si>
  <si>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</si>
  <si>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</si>
  <si>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</si>
  <si>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</si>
  <si>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</si>
  <si>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</si>
  <si>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</si>
  <si>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</si>
  <si>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</si>
  <si>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</si>
  <si>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</si>
  <si>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</si>
  <si>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</si>
  <si>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</si>
  <si>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</si>
  <si>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</si>
  <si>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</si>
  <si>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</si>
  <si>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</si>
  <si>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</si>
  <si>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</si>
  <si>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</si>
  <si>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</si>
  <si>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</si>
  <si>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</si>
  <si>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</si>
  <si>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</si>
  <si>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</si>
  <si>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</si>
  <si>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</si>
  <si>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</si>
  <si>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</si>
  <si>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</si>
  <si>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</si>
  <si>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</si>
  <si>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</si>
  <si>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</si>
  <si>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</si>
  <si>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</si>
  <si>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</si>
  <si>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</si>
  <si>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</si>
  <si>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</si>
  <si>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</si>
  <si>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</si>
  <si>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</si>
  <si>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</si>
  <si>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</si>
  <si>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</si>
  <si>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</si>
  <si>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</si>
  <si>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</si>
  <si>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千葉県成田市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</si>
  <si>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</si>
  <si>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</si>
  <si>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</si>
  <si>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</si>
  <si>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</si>
  <si>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</si>
  <si>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</si>
  <si>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</si>
  <si>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</si>
  <si>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</si>
  <si>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</si>
  <si>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</si>
  <si>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</si>
  <si>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</si>
  <si>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</si>
  <si>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</si>
  <si>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</si>
  <si>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</si>
  <si>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</si>
  <si>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</si>
  <si>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</si>
  <si>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</si>
  <si>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</si>
  <si>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</si>
  <si>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</si>
  <si>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</si>
  <si>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</si>
  <si>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</si>
  <si>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</si>
  <si>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</si>
  <si>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</si>
  <si>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</si>
  <si>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</si>
  <si>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</si>
  <si>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</si>
  <si>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</si>
  <si>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</si>
  <si>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</si>
  <si>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</si>
  <si>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</si>
  <si>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</si>
  <si>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</si>
  <si>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</si>
  <si>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</si>
  <si>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</si>
  <si>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</si>
  <si>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</si>
  <si>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</si>
  <si>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</si>
  <si>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</si>
  <si>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</si>
  <si>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</si>
  <si>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</si>
  <si>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</si>
  <si>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</si>
  <si>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</si>
  <si>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</si>
  <si>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</si>
  <si>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</si>
  <si>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</si>
  <si>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</si>
  <si>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</si>
  <si>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</si>
  <si>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</si>
  <si>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</si>
  <si>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</si>
  <si>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</si>
  <si>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</si>
  <si>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</si>
  <si>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</si>
  <si>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</si>
  <si>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</si>
  <si>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</si>
  <si>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</si>
  <si>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</si>
  <si>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</si>
  <si>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</si>
  <si>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</si>
  <si>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</si>
  <si>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</si>
  <si>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</si>
  <si>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</si>
  <si>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</si>
  <si>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</si>
  <si>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</si>
  <si>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</si>
  <si>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</si>
  <si>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</si>
  <si>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</si>
  <si>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</si>
  <si>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</si>
  <si>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</si>
  <si>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</si>
  <si>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</si>
  <si>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</si>
  <si>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</si>
  <si>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</si>
  <si>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</si>
  <si>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</si>
  <si>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</si>
  <si>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</si>
  <si>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</si>
  <si>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</si>
  <si>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</si>
  <si>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</si>
  <si>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</si>
  <si>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</si>
  <si>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</si>
  <si>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</si>
  <si>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</si>
  <si>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</si>
  <si>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</si>
  <si>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</si>
  <si>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</si>
  <si>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</si>
  <si>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</si>
  <si>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</si>
  <si>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</si>
  <si>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</si>
  <si>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</si>
  <si>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</si>
  <si>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市場</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</si>
  <si>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</si>
  <si>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</si>
  <si>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</si>
  <si>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</si>
  <si>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</si>
  <si>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</si>
  <si>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</si>
  <si>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</si>
  <si>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</si>
  <si>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</si>
  <si>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</si>
  <si>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</si>
  <si>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</si>
  <si>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</si>
  <si>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</si>
  <si>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</si>
  <si>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</si>
  <si>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</si>
  <si>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</si>
  <si>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</si>
  <si>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</si>
  <si>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</si>
  <si>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</si>
  <si>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</si>
  <si>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</si>
  <si>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</si>
  <si>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</si>
  <si>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</si>
  <si>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</si>
  <si>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</si>
  <si>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</si>
  <si>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千葉県成田市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</si>
  <si>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</si>
  <si>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</si>
  <si>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</si>
  <si>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</si>
  <si>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</si>
  <si>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</si>
  <si>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</si>
  <si>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</si>
  <si>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</si>
  <si>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</si>
  <si>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</si>
  <si>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</si>
  <si>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</si>
  <si>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</si>
  <si>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</si>
  <si>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</si>
  <si>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</si>
  <si>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</si>
  <si>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</si>
  <si>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</si>
  <si>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</si>
  <si>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</si>
  <si>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</si>
  <si>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</si>
  <si>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</si>
  <si>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</si>
  <si>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</si>
  <si>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</si>
  <si>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</si>
  <si>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</si>
  <si>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</si>
  <si>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</si>
  <si>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</si>
  <si>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</si>
  <si>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</si>
  <si>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</si>
  <si>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</si>
  <si>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</si>
  <si>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</si>
  <si>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</si>
  <si>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</si>
  <si>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下水道事業会計</t>
    <phoneticPr fontId="5"/>
  </si>
  <si>
    <t>法適用企業</t>
    <phoneticPr fontId="5"/>
  </si>
  <si>
    <t>公設地方卸売市場特別会計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</si>
  <si>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</si>
  <si>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</si>
  <si>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</si>
  <si>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</si>
  <si>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</si>
  <si>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</si>
  <si>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</si>
  <si>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</si>
  <si>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</si>
  <si>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</si>
  <si>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</si>
  <si>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</si>
  <si>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</si>
  <si>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</si>
  <si>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</si>
  <si>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</si>
  <si>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</si>
  <si>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</si>
  <si>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</si>
  <si>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</si>
  <si>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</si>
  <si>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</si>
  <si>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</si>
  <si>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</si>
  <si>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</si>
  <si>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</si>
  <si>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</si>
  <si>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</si>
  <si>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</si>
  <si>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</si>
  <si>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</si>
  <si>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</si>
  <si>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</si>
  <si>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</si>
  <si>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</si>
  <si>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</si>
  <si>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</si>
  <si>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</si>
  <si>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</si>
  <si>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</si>
  <si>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</si>
  <si>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</si>
  <si>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</si>
  <si>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</si>
  <si>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</si>
  <si>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</si>
  <si>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</si>
  <si>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</si>
  <si>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</si>
  <si>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</si>
  <si>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</si>
  <si>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</si>
  <si>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</si>
  <si>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</si>
  <si>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</si>
  <si>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</si>
  <si>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</si>
  <si>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</si>
  <si>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</si>
  <si>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</si>
  <si>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</si>
  <si>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</si>
  <si>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</si>
  <si>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</si>
  <si>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</si>
  <si>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</si>
  <si>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</si>
  <si>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</si>
  <si>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</si>
  <si>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</si>
  <si>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</si>
  <si>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</si>
  <si>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</si>
  <si>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</si>
  <si>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</si>
  <si>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公設地方卸売市場特別会計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</si>
  <si>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</si>
  <si>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</si>
  <si>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</si>
  <si>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</si>
  <si>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</si>
  <si>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</si>
  <si>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</si>
  <si>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</si>
  <si>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</si>
  <si>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</si>
  <si>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</si>
  <si>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</si>
  <si>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</si>
  <si>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</si>
  <si>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</si>
  <si>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</si>
  <si>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</si>
  <si>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</si>
  <si>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</si>
  <si>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</si>
  <si>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</si>
  <si>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</si>
  <si>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</si>
  <si>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</si>
  <si>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</si>
  <si>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</si>
  <si>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</si>
  <si>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</si>
  <si>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</si>
  <si>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</si>
  <si>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</si>
  <si>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</si>
  <si>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</si>
  <si>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</si>
  <si>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</si>
  <si>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</si>
  <si>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</si>
  <si>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</si>
  <si>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</si>
  <si>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</si>
  <si>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</si>
  <si>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</si>
  <si>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</si>
  <si>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</si>
  <si>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</si>
  <si>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</si>
  <si>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</si>
  <si>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</si>
  <si>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</si>
  <si>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</si>
  <si>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</si>
  <si>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</si>
  <si>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</si>
  <si>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</si>
  <si>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</si>
  <si>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</si>
  <si>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</si>
  <si>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</si>
  <si>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</si>
  <si>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</si>
  <si>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</si>
  <si>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</si>
  <si>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</si>
  <si>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</si>
  <si>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</si>
  <si>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</si>
  <si>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</si>
  <si>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</si>
  <si>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</si>
  <si>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</si>
  <si>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</si>
  <si>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</si>
  <si>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</si>
  <si>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</si>
  <si>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</si>
  <si>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</si>
  <si>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</si>
  <si>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</si>
  <si>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</si>
  <si>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</si>
  <si>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</si>
  <si>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</si>
  <si>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</si>
  <si>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</si>
  <si>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</si>
  <si>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</si>
  <si>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</si>
  <si>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</si>
  <si>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</si>
  <si>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</si>
  <si>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水道事業会計</t>
  </si>
  <si>
    <t>簡易水道事業会計</t>
  </si>
  <si>
    <t>下水道事業会計</t>
  </si>
  <si>
    <t>国民健康保険特別会計（事業勘定）</t>
  </si>
  <si>
    <t>介護保険特別会計</t>
  </si>
  <si>
    <t>後期高齢者医療特別会計</t>
  </si>
  <si>
    <t>公設地方卸売市場特別会計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</si>
  <si>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</si>
  <si>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</si>
  <si>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</si>
  <si>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</si>
  <si>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</si>
  <si>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</si>
  <si>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</si>
  <si>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</si>
  <si>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</si>
  <si>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</si>
  <si>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</si>
  <si>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</si>
  <si>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</si>
  <si>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2"/>
  </si>
  <si>
    <t>印旛利根川水防事務組合（一般会計）</t>
    <rPh sb="0" eb="2">
      <t>インバ</t>
    </rPh>
    <rPh sb="2" eb="4">
      <t>トネ</t>
    </rPh>
    <rPh sb="4" eb="5">
      <t>ガワ</t>
    </rPh>
    <rPh sb="5" eb="7">
      <t>スイボウ</t>
    </rPh>
    <rPh sb="7" eb="9">
      <t>ジム</t>
    </rPh>
    <rPh sb="9" eb="11">
      <t>クミアイ</t>
    </rPh>
    <rPh sb="12" eb="14">
      <t>イッパン</t>
    </rPh>
    <rPh sb="14" eb="16">
      <t>カイケイ</t>
    </rPh>
    <phoneticPr fontId="2"/>
  </si>
  <si>
    <t>（公財）成田市スポーツ・みどり振興財団</t>
    <rPh sb="1" eb="2">
      <t>コウ</t>
    </rPh>
    <rPh sb="2" eb="3">
      <t>ザイ</t>
    </rPh>
    <rPh sb="4" eb="7">
      <t>ナリタシ</t>
    </rPh>
    <rPh sb="15" eb="17">
      <t>シンコウ</t>
    </rPh>
    <rPh sb="17" eb="19">
      <t>ザイダン</t>
    </rPh>
    <phoneticPr fontId="2"/>
  </si>
  <si>
    <t>（公財）成田市農業センター</t>
    <rPh sb="1" eb="2">
      <t>コウ</t>
    </rPh>
    <rPh sb="2" eb="3">
      <t>ザイ</t>
    </rPh>
    <rPh sb="4" eb="7">
      <t>ナリタシ</t>
    </rPh>
    <rPh sb="7" eb="9">
      <t>ノウギョウ</t>
    </rPh>
    <phoneticPr fontId="2"/>
  </si>
  <si>
    <t>成田市土地開発公社</t>
    <rPh sb="0" eb="3">
      <t>ナリタシ</t>
    </rPh>
    <rPh sb="3" eb="5">
      <t>トチ</t>
    </rPh>
    <rPh sb="5" eb="7">
      <t>カイハツ</t>
    </rPh>
    <rPh sb="7" eb="9">
      <t>コウシャ</t>
    </rPh>
    <phoneticPr fontId="2"/>
  </si>
  <si>
    <t>（有）ティ・ティ・エス</t>
    <rPh sb="1" eb="2">
      <t>ユウ</t>
    </rPh>
    <phoneticPr fontId="2"/>
  </si>
  <si>
    <t>（公財）印旛郡市文化財センター</t>
    <rPh sb="1" eb="2">
      <t>コウ</t>
    </rPh>
    <rPh sb="2" eb="3">
      <t>ザイ</t>
    </rPh>
    <rPh sb="4" eb="7">
      <t>インバグン</t>
    </rPh>
    <rPh sb="7" eb="8">
      <t>シ</t>
    </rPh>
    <rPh sb="8" eb="11">
      <t>ブンカザイ</t>
    </rPh>
    <phoneticPr fontId="2"/>
  </si>
  <si>
    <t>芝山鉄道（株）</t>
    <rPh sb="0" eb="2">
      <t>シバヤマ</t>
    </rPh>
    <rPh sb="2" eb="4">
      <t>テツドウ</t>
    </rPh>
    <rPh sb="5" eb="6">
      <t>カブ</t>
    </rPh>
    <phoneticPr fontId="2"/>
  </si>
  <si>
    <t>（株）成田香取エネルギー</t>
    <rPh sb="1" eb="2">
      <t>カブ</t>
    </rPh>
    <rPh sb="3" eb="5">
      <t>ナリタ</t>
    </rPh>
    <rPh sb="5" eb="7">
      <t>カトリ</t>
    </rPh>
    <phoneticPr fontId="2"/>
  </si>
  <si>
    <t>成田ケーブルテレビ（株）</t>
    <rPh sb="0" eb="2">
      <t>ナリタ</t>
    </rPh>
    <rPh sb="10" eb="11">
      <t>カブ</t>
    </rPh>
    <phoneticPr fontId="2"/>
  </si>
  <si>
    <t>-</t>
    <phoneticPr fontId="2"/>
  </si>
  <si>
    <t>空港周辺対策事業基金</t>
    <rPh sb="0" eb="2">
      <t>クウコウ</t>
    </rPh>
    <rPh sb="2" eb="4">
      <t>シュウヘン</t>
    </rPh>
    <rPh sb="4" eb="6">
      <t>タイサク</t>
    </rPh>
    <rPh sb="6" eb="8">
      <t>ジギョウ</t>
    </rPh>
    <rPh sb="8" eb="10">
      <t>キキン</t>
    </rPh>
    <phoneticPr fontId="5"/>
  </si>
  <si>
    <t>ふるさと基金</t>
    <rPh sb="4" eb="6">
      <t>キキン</t>
    </rPh>
    <phoneticPr fontId="5"/>
  </si>
  <si>
    <t>高齢者社会対策基金</t>
    <rPh sb="0" eb="3">
      <t>コウレイシャ</t>
    </rPh>
    <rPh sb="3" eb="5">
      <t>シャカイ</t>
    </rPh>
    <rPh sb="5" eb="7">
      <t>タイサク</t>
    </rPh>
    <rPh sb="7" eb="9">
      <t>キキン</t>
    </rPh>
    <phoneticPr fontId="5"/>
  </si>
  <si>
    <t>大栄工業団地汚水処理施設等維持管理基金</t>
    <rPh sb="0" eb="2">
      <t>ダイエイ</t>
    </rPh>
    <rPh sb="2" eb="4">
      <t>コウギョウ</t>
    </rPh>
    <rPh sb="4" eb="6">
      <t>ダンチ</t>
    </rPh>
    <rPh sb="6" eb="8">
      <t>オスイ</t>
    </rPh>
    <rPh sb="8" eb="10">
      <t>ショリ</t>
    </rPh>
    <rPh sb="10" eb="12">
      <t>シセツ</t>
    </rPh>
    <rPh sb="12" eb="13">
      <t>トウ</t>
    </rPh>
    <rPh sb="13" eb="15">
      <t>イジ</t>
    </rPh>
    <rPh sb="15" eb="17">
      <t>カンリ</t>
    </rPh>
    <rPh sb="17" eb="19">
      <t>キキン</t>
    </rPh>
    <phoneticPr fontId="5"/>
  </si>
  <si>
    <t>国際交流基金</t>
    <rPh sb="0" eb="2">
      <t>コクサイ</t>
    </rPh>
    <rPh sb="2" eb="4">
      <t>コウリュウ</t>
    </rPh>
    <rPh sb="4" eb="6">
      <t>キキン</t>
    </rPh>
    <phoneticPr fontId="5"/>
  </si>
  <si>
    <t>-</t>
    <phoneticPr fontId="2"/>
  </si>
  <si>
    <t>-</t>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</si>
  <si>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</si>
  <si>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</si>
  <si>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8">
      <t>スイドウヨウ</t>
    </rPh>
    <rPh sb="18" eb="19">
      <t>スイ</t>
    </rPh>
    <rPh sb="19" eb="21">
      <t>キョウキュウ</t>
    </rPh>
    <rPh sb="21" eb="23">
      <t>ジギョウ</t>
    </rPh>
    <rPh sb="23" eb="25">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</si>
  <si>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</si>
  <si>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</si>
  <si>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</si>
  <si>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</si>
  <si>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てやや高い水準にある一方、有形固定資産減価償却率は類似団体と同程度の水準で推移している。これは、成田国際空港の開港に伴い建設した公共施設の老朽化が進んでいる一方で、学校や保育園等の大規模改修を実施し、公共施設等の長寿命化を積極的に進めてきたことに加え、共同調理場の新規整備による学校給食施設整備事業やプール及び管理棟の建て替えによる運動公園等整備事業など、新たな施設の建設に係る起債額が増加したことによるもので、一時的に将来負担比率が増加傾向であるものの、今後は、新規借入額の抑制、現在取り組んでいる大規模事業の完了に伴い、将来的には逓減していくものと見込んでいる。</t>
    <rPh sb="141" eb="143">
      <t>キョウドウ</t>
    </rPh>
    <rPh sb="143" eb="145">
      <t>チョウリ</t>
    </rPh>
    <rPh sb="145" eb="146">
      <t>ジョウ</t>
    </rPh>
    <rPh sb="147" eb="149">
      <t>シンキ</t>
    </rPh>
    <rPh sb="149" eb="151">
      <t>セイビ</t>
    </rPh>
    <rPh sb="154" eb="156">
      <t>ガッコウ</t>
    </rPh>
    <rPh sb="156" eb="158">
      <t>キュウショク</t>
    </rPh>
    <rPh sb="158" eb="160">
      <t>シセツ</t>
    </rPh>
    <rPh sb="160" eb="162">
      <t>セイビ</t>
    </rPh>
    <rPh sb="162" eb="164">
      <t>ジギョウ</t>
    </rPh>
    <rPh sb="168" eb="169">
      <t>オヨ</t>
    </rPh>
    <rPh sb="170" eb="173">
      <t>カンリトウ</t>
    </rPh>
    <rPh sb="174" eb="175">
      <t>タ</t>
    </rPh>
    <rPh sb="176" eb="177">
      <t>カ</t>
    </rPh>
    <rPh sb="181" eb="183">
      <t>ウンドウ</t>
    </rPh>
    <rPh sb="183" eb="185">
      <t>コウエン</t>
    </rPh>
    <rPh sb="185" eb="186">
      <t>トウ</t>
    </rPh>
    <rPh sb="186" eb="188">
      <t>セイビ</t>
    </rPh>
    <rPh sb="188" eb="190">
      <t>ジギョウ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</si>
  <si>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</si>
  <si>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</si>
  <si>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</si>
  <si>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</si>
  <si>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</si>
  <si>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</si>
  <si>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</si>
  <si>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財政調整基金残高の減少を受け、前年度に比べて増加しており、類似団体と比較すると高い水準にある。また、実質公債費比率は医科系大学誘致事業等の大規模事業の実施に伴い発行した地方債の償還が開始したことにより、類似団体と同程度となっている。今後も、新生成田市場や大栄地区小中一体型校舎の整備の財源として地方債を活用する計画であるため、当分の間は、将来負担比率、実質公債費比率がいずれも上昇していくことが考えられるため、より一層、財政運営に留意していく必要がある。</t>
    <rPh sb="18" eb="20">
      <t>ゲンショウ</t>
    </rPh>
    <rPh sb="31" eb="33">
      <t>ゾウカ</t>
    </rPh>
    <rPh sb="115" eb="118">
      <t>ドウテイド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</si>
</sst>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20" fontId="0" fillId="6" borderId="0" xfId="6" applyNumberFormat="1"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B36D-4229-98C9-2452B68505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105516</c:v>
                </c:pt>
                <c:pt idx="1">
                  <c:v>83334</c:v>
                </c:pt>
                <c:pt idx="2">
                  <c:v>91104</c:v>
                </c:pt>
                <c:pt idx="3">
                  <c:v>73752</c:v>
                </c:pt>
                <c:pt idx="4">
                  <c:v>64673</c:v>
                </c:pt>
              </c:numCache>
            </c:numRef>
          </c:val>
          <c:smooth val="0"/>
          <c:extLst>
            <c:ext xmlns:c16="http://schemas.microsoft.com/office/drawing/2014/chart" uri="{C3380CC4-5D6E-409C-BE32-E72D297353CC}">
              <c16:uniqueId val="{00000001-B36D-4229-98C9-2452B68505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9.6</c:v>
                </c:pt>
                <c:pt idx="1">
                  <c:v>6.16</c:v>
                </c:pt>
                <c:pt idx="2">
                  <c:v>9.6199999999999992</c:v>
                </c:pt>
                <c:pt idx="3">
                  <c:v>6.42</c:v>
                </c:pt>
                <c:pt idx="4">
                  <c:v>8.31</c:v>
                </c:pt>
              </c:numCache>
            </c:numRef>
          </c:val>
          <c:extLst>
            <c:ext xmlns:c16="http://schemas.microsoft.com/office/drawing/2014/chart" uri="{C3380CC4-5D6E-409C-BE32-E72D297353CC}">
              <c16:uniqueId val="{00000000-A20B-4409-A2F3-008EB88B32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11.94</c:v>
                </c:pt>
                <c:pt idx="1">
                  <c:v>15.68</c:v>
                </c:pt>
                <c:pt idx="2">
                  <c:v>15.36</c:v>
                </c:pt>
                <c:pt idx="3">
                  <c:v>20.5</c:v>
                </c:pt>
                <c:pt idx="4">
                  <c:v>19.09</c:v>
                </c:pt>
              </c:numCache>
            </c:numRef>
          </c:val>
          <c:extLst>
            <c:ext xmlns:c16="http://schemas.microsoft.com/office/drawing/2014/chart" uri="{C3380CC4-5D6E-409C-BE32-E72D297353CC}">
              <c16:uniqueId val="{00000001-A20B-4409-A2F3-008EB88B32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1.49</c:v>
                </c:pt>
                <c:pt idx="1">
                  <c:v>0.54</c:v>
                </c:pt>
                <c:pt idx="2">
                  <c:v>3.17</c:v>
                </c:pt>
                <c:pt idx="3">
                  <c:v>2.17</c:v>
                </c:pt>
                <c:pt idx="4">
                  <c:v>0.36</c:v>
                </c:pt>
              </c:numCache>
            </c:numRef>
          </c:val>
          <c:smooth val="0"/>
          <c:extLst>
            <c:ext xmlns:c16="http://schemas.microsoft.com/office/drawing/2014/chart" uri="{C3380CC4-5D6E-409C-BE32-E72D297353CC}">
              <c16:uniqueId val="{00000002-A20B-4409-A2F3-008EB88B32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1.35</c:v>
                </c:pt>
                <c:pt idx="2">
                  <c:v>#N/A</c:v>
                </c:pt>
                <c:pt idx="3">
                  <c:v>1.33</c:v>
                </c:pt>
                <c:pt idx="4">
                  <c:v>#N/A</c:v>
                </c:pt>
                <c:pt idx="5">
                  <c:v>1.49</c:v>
                </c:pt>
                <c:pt idx="6">
                  <c:v>#N/A</c:v>
                </c:pt>
                <c:pt idx="7">
                  <c:v>2.8</c:v>
                </c:pt>
                <c:pt idx="8">
                  <c:v>#N/A</c:v>
                </c:pt>
                <c:pt idx="9">
                  <c:v>0.03</c:v>
                </c:pt>
              </c:numCache>
            </c:numRef>
          </c:val>
          <c:extLst>
            <c:ext xmlns:c16="http://schemas.microsoft.com/office/drawing/2014/chart" uri="{C3380CC4-5D6E-409C-BE32-E72D297353CC}">
              <c16:uniqueId val="{00000000-7048-433F-AFC8-3BC0484643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48-433F-AFC8-3BC048464356}"/>
            </c:ext>
          </c:extLst>
        </c:ser>
        <c:ser>
          <c:idx val="2"/>
          <c:order val="2"/>
          <c:tx>
            <c:strRef>
              <c:f>データシート!$A$29</c:f>
              <c:strCache>
                <c:ptCount val="1"/>
                <c:pt idx="0">
                  <c:v>公設地方卸売市場特別会計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2-7048-433F-AFC8-3BC04846435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0.04</c:v>
                </c:pt>
                <c:pt idx="8">
                  <c:v>#N/A</c:v>
                </c:pt>
                <c:pt idx="9">
                  <c:v>0.05</c:v>
                </c:pt>
              </c:numCache>
            </c:numRef>
          </c:val>
          <c:extLst>
            <c:ext xmlns:c16="http://schemas.microsoft.com/office/drawing/2014/chart" uri="{C3380CC4-5D6E-409C-BE32-E72D297353CC}">
              <c16:uniqueId val="{00000003-7048-433F-AFC8-3BC04846435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0.45</c:v>
                </c:pt>
                <c:pt idx="4">
                  <c:v>#N/A</c:v>
                </c:pt>
                <c:pt idx="5">
                  <c:v>0.66</c:v>
                </c:pt>
                <c:pt idx="6">
                  <c:v>#N/A</c:v>
                </c:pt>
                <c:pt idx="7">
                  <c:v>0.5</c:v>
                </c:pt>
                <c:pt idx="8">
                  <c:v>#N/A</c:v>
                </c:pt>
                <c:pt idx="9">
                  <c:v>0.26</c:v>
                </c:pt>
              </c:numCache>
            </c:numRef>
          </c:val>
          <c:extLst>
            <c:ext xmlns:c16="http://schemas.microsoft.com/office/drawing/2014/chart" uri="{C3380CC4-5D6E-409C-BE32-E72D297353CC}">
              <c16:uniqueId val="{00000004-7048-433F-AFC8-3BC048464356}"/>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1.27</c:v>
                </c:pt>
                <c:pt idx="2">
                  <c:v>#N/A</c:v>
                </c:pt>
                <c:pt idx="3">
                  <c:v>1.3</c:v>
                </c:pt>
                <c:pt idx="4">
                  <c:v>#N/A</c:v>
                </c:pt>
                <c:pt idx="5">
                  <c:v>1.53</c:v>
                </c:pt>
                <c:pt idx="6">
                  <c:v>#N/A</c:v>
                </c:pt>
                <c:pt idx="7">
                  <c:v>0.65</c:v>
                </c:pt>
                <c:pt idx="8">
                  <c:v>#N/A</c:v>
                </c:pt>
                <c:pt idx="9">
                  <c:v>0.37</c:v>
                </c:pt>
              </c:numCache>
            </c:numRef>
          </c:val>
          <c:extLst>
            <c:ext xmlns:c16="http://schemas.microsoft.com/office/drawing/2014/chart" uri="{C3380CC4-5D6E-409C-BE32-E72D297353CC}">
              <c16:uniqueId val="{00000005-7048-433F-AFC8-3BC04846435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0.63</c:v>
                </c:pt>
              </c:numCache>
            </c:numRef>
          </c:val>
          <c:extLst>
            <c:ext xmlns:c16="http://schemas.microsoft.com/office/drawing/2014/chart" uri="{C3380CC4-5D6E-409C-BE32-E72D297353CC}">
              <c16:uniqueId val="{00000006-7048-433F-AFC8-3BC048464356}"/>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0.83</c:v>
                </c:pt>
              </c:numCache>
            </c:numRef>
          </c:val>
          <c:extLst>
            <c:ext xmlns:c16="http://schemas.microsoft.com/office/drawing/2014/chart" uri="{C3380CC4-5D6E-409C-BE32-E72D297353CC}">
              <c16:uniqueId val="{00000007-7048-433F-AFC8-3BC04846435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6.77</c:v>
                </c:pt>
                <c:pt idx="2">
                  <c:v>#N/A</c:v>
                </c:pt>
                <c:pt idx="3">
                  <c:v>7.23</c:v>
                </c:pt>
                <c:pt idx="4">
                  <c:v>#N/A</c:v>
                </c:pt>
                <c:pt idx="5">
                  <c:v>7.25</c:v>
                </c:pt>
                <c:pt idx="6">
                  <c:v>#N/A</c:v>
                </c:pt>
                <c:pt idx="7">
                  <c:v>7.01</c:v>
                </c:pt>
                <c:pt idx="8">
                  <c:v>#N/A</c:v>
                </c:pt>
                <c:pt idx="9">
                  <c:v>6.77</c:v>
                </c:pt>
              </c:numCache>
            </c:numRef>
          </c:val>
          <c:extLst>
            <c:ext xmlns:c16="http://schemas.microsoft.com/office/drawing/2014/chart" uri="{C3380CC4-5D6E-409C-BE32-E72D297353CC}">
              <c16:uniqueId val="{00000008-7048-433F-AFC8-3BC0484643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9.6</c:v>
                </c:pt>
                <c:pt idx="2">
                  <c:v>#N/A</c:v>
                </c:pt>
                <c:pt idx="3">
                  <c:v>6.15</c:v>
                </c:pt>
                <c:pt idx="4">
                  <c:v>#N/A</c:v>
                </c:pt>
                <c:pt idx="5">
                  <c:v>9.6199999999999992</c:v>
                </c:pt>
                <c:pt idx="6">
                  <c:v>#N/A</c:v>
                </c:pt>
                <c:pt idx="7">
                  <c:v>6.41</c:v>
                </c:pt>
                <c:pt idx="8">
                  <c:v>#N/A</c:v>
                </c:pt>
                <c:pt idx="9">
                  <c:v>8.31</c:v>
                </c:pt>
              </c:numCache>
            </c:numRef>
          </c:val>
          <c:extLst>
            <c:ext xmlns:c16="http://schemas.microsoft.com/office/drawing/2014/chart" uri="{C3380CC4-5D6E-409C-BE32-E72D297353CC}">
              <c16:uniqueId val="{00000009-7048-433F-AFC8-3BC0484643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3046</c:v>
                </c:pt>
                <c:pt idx="5">
                  <c:v>3042</c:v>
                </c:pt>
                <c:pt idx="8">
                  <c:v>3038</c:v>
                </c:pt>
                <c:pt idx="11">
                  <c:v>2960</c:v>
                </c:pt>
                <c:pt idx="14">
                  <c:v>2818</c:v>
                </c:pt>
              </c:numCache>
            </c:numRef>
          </c:val>
          <c:extLst>
            <c:ext xmlns:c16="http://schemas.microsoft.com/office/drawing/2014/chart" uri="{C3380CC4-5D6E-409C-BE32-E72D297353CC}">
              <c16:uniqueId val="{00000000-D255-48BB-84FB-BBA04A4974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55-48BB-84FB-BBA04A4974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43</c:v>
                </c:pt>
                <c:pt idx="3">
                  <c:v>6</c:v>
                </c:pt>
                <c:pt idx="6">
                  <c:v>24</c:v>
                </c:pt>
                <c:pt idx="9">
                  <c:v>34</c:v>
                </c:pt>
                <c:pt idx="12">
                  <c:v>73</c:v>
                </c:pt>
              </c:numCache>
            </c:numRef>
          </c:val>
          <c:extLst>
            <c:ext xmlns:c16="http://schemas.microsoft.com/office/drawing/2014/chart" uri="{C3380CC4-5D6E-409C-BE32-E72D297353CC}">
              <c16:uniqueId val="{00000002-D255-48BB-84FB-BBA04A4974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2</c:v>
                </c:pt>
                <c:pt idx="6">
                  <c:v>1</c:v>
                </c:pt>
                <c:pt idx="9">
                  <c:v>7</c:v>
                </c:pt>
                <c:pt idx="12">
                  <c:v>19</c:v>
                </c:pt>
              </c:numCache>
            </c:numRef>
          </c:val>
          <c:extLst>
            <c:ext xmlns:c16="http://schemas.microsoft.com/office/drawing/2014/chart" uri="{C3380CC4-5D6E-409C-BE32-E72D297353CC}">
              <c16:uniqueId val="{00000003-D255-48BB-84FB-BBA04A4974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687</c:v>
                </c:pt>
                <c:pt idx="3">
                  <c:v>641</c:v>
                </c:pt>
                <c:pt idx="6">
                  <c:v>723</c:v>
                </c:pt>
                <c:pt idx="9">
                  <c:v>700</c:v>
                </c:pt>
                <c:pt idx="12">
                  <c:v>398</c:v>
                </c:pt>
              </c:numCache>
            </c:numRef>
          </c:val>
          <c:extLst>
            <c:ext xmlns:c16="http://schemas.microsoft.com/office/drawing/2014/chart" uri="{C3380CC4-5D6E-409C-BE32-E72D297353CC}">
              <c16:uniqueId val="{00000004-D255-48BB-84FB-BBA04A4974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55-48BB-84FB-BBA04A4974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55-48BB-84FB-BBA04A4974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4455</c:v>
                </c:pt>
                <c:pt idx="3">
                  <c:v>4497</c:v>
                </c:pt>
                <c:pt idx="6">
                  <c:v>4660</c:v>
                </c:pt>
                <c:pt idx="9">
                  <c:v>4906</c:v>
                </c:pt>
                <c:pt idx="12">
                  <c:v>5149</c:v>
                </c:pt>
              </c:numCache>
            </c:numRef>
          </c:val>
          <c:extLst>
            <c:ext xmlns:c16="http://schemas.microsoft.com/office/drawing/2014/chart" uri="{C3380CC4-5D6E-409C-BE32-E72D297353CC}">
              <c16:uniqueId val="{00000007-D255-48BB-84FB-BBA04A4974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2143</c:v>
                </c:pt>
                <c:pt idx="2">
                  <c:v>#N/A</c:v>
                </c:pt>
                <c:pt idx="3">
                  <c:v>#N/A</c:v>
                </c:pt>
                <c:pt idx="4">
                  <c:v>2104</c:v>
                </c:pt>
                <c:pt idx="5">
                  <c:v>#N/A</c:v>
                </c:pt>
                <c:pt idx="6">
                  <c:v>#N/A</c:v>
                </c:pt>
                <c:pt idx="7">
                  <c:v>2370</c:v>
                </c:pt>
                <c:pt idx="8">
                  <c:v>#N/A</c:v>
                </c:pt>
                <c:pt idx="9">
                  <c:v>#N/A</c:v>
                </c:pt>
                <c:pt idx="10">
                  <c:v>2687</c:v>
                </c:pt>
                <c:pt idx="11">
                  <c:v>#N/A</c:v>
                </c:pt>
                <c:pt idx="12">
                  <c:v>#N/A</c:v>
                </c:pt>
                <c:pt idx="13">
                  <c:v>2821</c:v>
                </c:pt>
                <c:pt idx="14">
                  <c:v>#N/A</c:v>
                </c:pt>
              </c:numCache>
            </c:numRef>
          </c:val>
          <c:smooth val="0"/>
          <c:extLst>
            <c:ext xmlns:c16="http://schemas.microsoft.com/office/drawing/2014/chart" uri="{C3380CC4-5D6E-409C-BE32-E72D297353CC}">
              <c16:uniqueId val="{00000008-D255-48BB-84FB-BBA04A4974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28234</c:v>
                </c:pt>
                <c:pt idx="5">
                  <c:v>26657</c:v>
                </c:pt>
                <c:pt idx="8">
                  <c:v>25179</c:v>
                </c:pt>
                <c:pt idx="11">
                  <c:v>22753</c:v>
                </c:pt>
                <c:pt idx="14">
                  <c:v>20831</c:v>
                </c:pt>
              </c:numCache>
            </c:numRef>
          </c:val>
          <c:extLst>
            <c:ext xmlns:c16="http://schemas.microsoft.com/office/drawing/2014/chart" uri="{C3380CC4-5D6E-409C-BE32-E72D297353CC}">
              <c16:uniqueId val="{00000000-00B0-4068-B630-7DEA07AC2A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2532</c:v>
                </c:pt>
                <c:pt idx="5">
                  <c:v>2391</c:v>
                </c:pt>
                <c:pt idx="8">
                  <c:v>2930</c:v>
                </c:pt>
                <c:pt idx="11">
                  <c:v>2965</c:v>
                </c:pt>
                <c:pt idx="14">
                  <c:v>2963</c:v>
                </c:pt>
              </c:numCache>
            </c:numRef>
          </c:val>
          <c:extLst>
            <c:ext xmlns:c16="http://schemas.microsoft.com/office/drawing/2014/chart" uri="{C3380CC4-5D6E-409C-BE32-E72D297353CC}">
              <c16:uniqueId val="{00000001-00B0-4068-B630-7DEA07AC2A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7532</c:v>
                </c:pt>
                <c:pt idx="5">
                  <c:v>9033</c:v>
                </c:pt>
                <c:pt idx="8">
                  <c:v>8613</c:v>
                </c:pt>
                <c:pt idx="11">
                  <c:v>10808</c:v>
                </c:pt>
                <c:pt idx="14">
                  <c:v>10265</c:v>
                </c:pt>
              </c:numCache>
            </c:numRef>
          </c:val>
          <c:extLst>
            <c:ext xmlns:c16="http://schemas.microsoft.com/office/drawing/2014/chart" uri="{C3380CC4-5D6E-409C-BE32-E72D297353CC}">
              <c16:uniqueId val="{00000002-00B0-4068-B630-7DEA07AC2A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B0-4068-B630-7DEA07AC2A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B0-4068-B630-7DEA07AC2A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c:v>
                </c:pt>
                <c:pt idx="3">
                  <c:v>8</c:v>
                </c:pt>
                <c:pt idx="6">
                  <c:v>9</c:v>
                </c:pt>
                <c:pt idx="9">
                  <c:v>15</c:v>
                </c:pt>
                <c:pt idx="12">
                  <c:v>29</c:v>
                </c:pt>
              </c:numCache>
            </c:numRef>
          </c:val>
          <c:extLst>
            <c:ext xmlns:c16="http://schemas.microsoft.com/office/drawing/2014/chart" uri="{C3380CC4-5D6E-409C-BE32-E72D297353CC}">
              <c16:uniqueId val="{00000005-00B0-4068-B630-7DEA07AC2A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7315</c:v>
                </c:pt>
                <c:pt idx="3">
                  <c:v>6912</c:v>
                </c:pt>
                <c:pt idx="6">
                  <c:v>6438</c:v>
                </c:pt>
                <c:pt idx="9">
                  <c:v>5665</c:v>
                </c:pt>
                <c:pt idx="12">
                  <c:v>5075</c:v>
                </c:pt>
              </c:numCache>
            </c:numRef>
          </c:val>
          <c:extLst>
            <c:ext xmlns:c16="http://schemas.microsoft.com/office/drawing/2014/chart" uri="{C3380CC4-5D6E-409C-BE32-E72D297353CC}">
              <c16:uniqueId val="{00000006-00B0-4068-B630-7DEA07AC2A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c:v>
                </c:pt>
                <c:pt idx="3">
                  <c:v>3</c:v>
                </c:pt>
                <c:pt idx="6">
                  <c:v>1</c:v>
                </c:pt>
                <c:pt idx="9">
                  <c:v>0</c:v>
                </c:pt>
                <c:pt idx="12">
                  <c:v>0</c:v>
                </c:pt>
              </c:numCache>
            </c:numRef>
          </c:val>
          <c:extLst>
            <c:ext xmlns:c16="http://schemas.microsoft.com/office/drawing/2014/chart" uri="{C3380CC4-5D6E-409C-BE32-E72D297353CC}">
              <c16:uniqueId val="{00000007-00B0-4068-B630-7DEA07AC2A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7315</c:v>
                </c:pt>
                <c:pt idx="3">
                  <c:v>6784</c:v>
                </c:pt>
                <c:pt idx="6">
                  <c:v>7172</c:v>
                </c:pt>
                <c:pt idx="9">
                  <c:v>6884</c:v>
                </c:pt>
                <c:pt idx="12">
                  <c:v>6895</c:v>
                </c:pt>
              </c:numCache>
            </c:numRef>
          </c:val>
          <c:extLst>
            <c:ext xmlns:c16="http://schemas.microsoft.com/office/drawing/2014/chart" uri="{C3380CC4-5D6E-409C-BE32-E72D297353CC}">
              <c16:uniqueId val="{00000008-00B0-4068-B630-7DEA07AC2A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1303</c:v>
                </c:pt>
                <c:pt idx="3">
                  <c:v>1376</c:v>
                </c:pt>
                <c:pt idx="6">
                  <c:v>1625</c:v>
                </c:pt>
                <c:pt idx="9">
                  <c:v>1606</c:v>
                </c:pt>
                <c:pt idx="12">
                  <c:v>1558</c:v>
                </c:pt>
              </c:numCache>
            </c:numRef>
          </c:val>
          <c:extLst>
            <c:ext xmlns:c16="http://schemas.microsoft.com/office/drawing/2014/chart" uri="{C3380CC4-5D6E-409C-BE32-E72D297353CC}">
              <c16:uniqueId val="{00000009-00B0-4068-B630-7DEA07AC2A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47779</c:v>
                </c:pt>
                <c:pt idx="3">
                  <c:v>49138</c:v>
                </c:pt>
                <c:pt idx="6">
                  <c:v>49938</c:v>
                </c:pt>
                <c:pt idx="9">
                  <c:v>49423</c:v>
                </c:pt>
                <c:pt idx="12">
                  <c:v>48006</c:v>
                </c:pt>
              </c:numCache>
            </c:numRef>
          </c:val>
          <c:extLst>
            <c:ext xmlns:c16="http://schemas.microsoft.com/office/drawing/2014/chart" uri="{C3380CC4-5D6E-409C-BE32-E72D297353CC}">
              <c16:uniqueId val="{0000000A-00B0-4068-B630-7DEA07AC2A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25429</c:v>
                </c:pt>
                <c:pt idx="2">
                  <c:v>#N/A</c:v>
                </c:pt>
                <c:pt idx="3">
                  <c:v>#N/A</c:v>
                </c:pt>
                <c:pt idx="4">
                  <c:v>26137</c:v>
                </c:pt>
                <c:pt idx="5">
                  <c:v>#N/A</c:v>
                </c:pt>
                <c:pt idx="6">
                  <c:v>#N/A</c:v>
                </c:pt>
                <c:pt idx="7">
                  <c:v>28461</c:v>
                </c:pt>
                <c:pt idx="8">
                  <c:v>#N/A</c:v>
                </c:pt>
                <c:pt idx="9">
                  <c:v>#N/A</c:v>
                </c:pt>
                <c:pt idx="10">
                  <c:v>27067</c:v>
                </c:pt>
                <c:pt idx="11">
                  <c:v>#N/A</c:v>
                </c:pt>
                <c:pt idx="12">
                  <c:v>#N/A</c:v>
                </c:pt>
                <c:pt idx="13">
                  <c:v>27503</c:v>
                </c:pt>
                <c:pt idx="14">
                  <c:v>#N/A</c:v>
                </c:pt>
              </c:numCache>
            </c:numRef>
          </c:val>
          <c:smooth val="0"/>
          <c:extLst>
            <c:ext xmlns:c16="http://schemas.microsoft.com/office/drawing/2014/chart" uri="{C3380CC4-5D6E-409C-BE32-E72D297353CC}">
              <c16:uniqueId val="{0000000B-00B0-4068-B630-7DEA07AC2A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5835</c:v>
                </c:pt>
                <c:pt idx="1">
                  <c:v>7862</c:v>
                </c:pt>
                <c:pt idx="2">
                  <c:v>7288</c:v>
                </c:pt>
              </c:numCache>
            </c:numRef>
          </c:val>
          <c:extLst>
            <c:ext xmlns:c16="http://schemas.microsoft.com/office/drawing/2014/chart" uri="{C3380CC4-5D6E-409C-BE32-E72D297353CC}">
              <c16:uniqueId val="{00000000-DBAC-4B87-B0E0-343A09BB24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DBAC-4B87-B0E0-343A09BB24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2037</c:v>
                </c:pt>
                <c:pt idx="1">
                  <c:v>1905</c:v>
                </c:pt>
                <c:pt idx="2">
                  <c:v>1872</c:v>
                </c:pt>
              </c:numCache>
            </c:numRef>
          </c:val>
          <c:extLst>
            <c:ext xmlns:c16="http://schemas.microsoft.com/office/drawing/2014/chart" uri="{C3380CC4-5D6E-409C-BE32-E72D297353CC}">
              <c16:uniqueId val="{00000002-DBAC-4B87-B0E0-343A09BB24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{44E2C027-FA55-46BB-8AE4-F0440D5B550F}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C85-4E40-8C18-9B8E29294F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{DBD3C0A5-BDAC-4DD7-9286-6FD53793E9A0}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85-4E40-8C18-9B8E29294F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{3683A39F-ED79-4F28-BD09-53C315FC1071}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85-4E40-8C18-9B8E29294F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{94A25C10-C99B-4741-AE8A-0A93D23675C8}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85-4E40-8C18-9B8E29294F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{A2FEF814-1AB0-47F0-B155-6CBC715946A5}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85-4E40-8C18-9B8E29294F7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{18DF4EBC-EB87-49FA-9041-CF3034CA8B6A}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C85-4E40-8C18-9B8E29294F7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{038E1F82-8C89-40E7-9208-A8A910BF8E9D}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C85-4E40-8C18-9B8E29294F7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{CA5DA4EC-52AE-4712-A8E0-F0AAC888EA03}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C85-4E40-8C18-9B8E29294F7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{534D6C3C-B250-4253-8282-DC42A43C16D8}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C85-4E40-8C18-9B8E29294F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57.6</c:v>
                </c:pt>
                <c:pt idx="16">
                  <c:v>58.7</c:v>
                </c:pt>
                <c:pt idx="24">
                  <c:v>59.2</c:v>
                </c:pt>
                <c:pt idx="32">
                  <c:v>60.1</c:v>
                </c:pt>
              </c:numCache>
            </c:numRef>
          </c:xVal>
          <c:yVal>
            <c:numRef>
              <c:f>公会計指標分析・財政指標組合せ分析表!$BP$51:$DC$51</c:f>
              <c:numCache>
                <c:formatCode>#,##0.0;"▲ "#,##0.0</c:formatCode>
                <c:ptCount val="40"/>
                <c:pt idx="8">
                  <c:v>74.599999999999994</c:v>
                </c:pt>
                <c:pt idx="16">
                  <c:v>81</c:v>
                </c:pt>
                <c:pt idx="24">
                  <c:v>76</c:v>
                </c:pt>
                <c:pt idx="32">
                  <c:v>77.3</c:v>
                </c:pt>
              </c:numCache>
            </c:numRef>
          </c:yVal>
          <c:smooth val="0"/>
          <c:extLst>
            <c:ext xmlns:c16="http://schemas.microsoft.com/office/drawing/2014/chart" uri="{C3380CC4-5D6E-409C-BE32-E72D297353CC}">
              <c16:uniqueId val="{00000009-0C85-4E40-8C18-9B8E29294F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{6D9E1A74-1195-4DE7-9A38-09AC7F1444F7}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C85-4E40-8C18-9B8E29294F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{1C9ED18C-5AB5-4E7B-B63D-B3AE2FF2B4AE}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85-4E40-8C18-9B8E29294F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{CC3DD7D3-762A-485B-880D-FB6609C58ED5}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85-4E40-8C18-9B8E29294F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{55200285-0943-4A3D-96F6-353DA93C3498}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85-4E40-8C18-9B8E29294F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{B81BDC6E-12FA-4A6C-BF8C-ABF2189C7E85}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85-4E40-8C18-9B8E29294F7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{5CB763EE-17F6-4CB7-A4AF-AE8CDE3B629D}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C85-4E40-8C18-9B8E29294F7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{802BC151-7305-49C5-BC1C-01BDB0DBDB5A}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C85-4E40-8C18-9B8E29294F7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{BD6C0805-4C41-44AC-B157-98FA40CD46A1}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C85-4E40-8C18-9B8E29294F7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{DC2C5993-3265-4C86-90C7-6C103E6BDE4E}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C85-4E40-8C18-9B8E29294F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58.7</c:v>
                </c:pt>
                <c:pt idx="24">
                  <c:v>59.8</c:v>
                </c:pt>
                <c:pt idx="32">
                  <c:v>60.9</c:v>
                </c:pt>
              </c:numCache>
            </c:numRef>
          </c:xVal>
          <c:yVal>
            <c:numRef>
              <c:f>公会計指標分析・財政指標組合せ分析表!$BP$55:$DC$55</c:f>
              <c:numCache>
                <c:formatCode>#,##0.0;"▲ "#,##0.0</c:formatCode>
                <c:ptCount val="40"/>
                <c:pt idx="8">
                  <c:v>53.1</c:v>
                </c:pt>
                <c:pt idx="16">
                  <c:v>51.2</c:v>
                </c:pt>
                <c:pt idx="24">
                  <c:v>47.2</c:v>
                </c:pt>
                <c:pt idx="32">
                  <c:v>49.5</c:v>
                </c:pt>
              </c:numCache>
            </c:numRef>
          </c:yVal>
          <c:smooth val="0"/>
          <c:extLst>
            <c:ext xmlns:c16="http://schemas.microsoft.com/office/drawing/2014/chart" uri="{C3380CC4-5D6E-409C-BE32-E72D297353CC}">
              <c16:uniqueId val="{00000013-0C85-4E40-8C18-9B8E29294F7E}"/>
            </c:ext>
          </c:extLst>
        </c:ser>
        <c:dLbls>
          <c:showLegendKey val="0"/>
          <c:showVal val="1"/>
          <c:showCatName val="0"/>
          <c:showSerName val="0"/>
          <c:showPercent val="0"/>
          <c:showBubbleSize val="0"/>
        </c:dLbls>
        <c:axId val="46179840"/>
        <c:axId val="46181760"/>
      </c:scatterChart>
      <c:valAx>
        <c:axId val="46179840"/>
        <c:scaling>
          <c:orientation val="minMax"/>
          <c:max val="61.2"/>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7"/>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93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{B4DB9FA6-37F6-4542-B201-F131B4FE97E2}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B76-4378-A487-03F29DFC03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{C7526D4E-B945-46E1-93BE-7C5D2D6083C9}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76-4378-A487-03F29DFC03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{24DFCAE1-978D-4FB5-9D4C-9D7095E8AF19}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76-4378-A487-03F29DFC03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{A147B9A3-8A21-4A5D-A2F7-76DB89F8B4B0}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76-4378-A487-03F29DFC03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{92A4575F-1609-457B-B6AF-82E688DAAF33}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76-4378-A487-03F29DFC034E}"/>
                </c:ext>
              </c:extLst>
            </c:dLbl>
            <c:dLbl>
              <c:idx val="8"/>
              <c:layout>
                <c:manualLayout>
                  <c:x val="-1.823562808424999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{D1DF0B00-8E61-4887-839F-C0CD8F5D67AD}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B76-4378-A487-03F29DFC034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{82745E6F-DF4B-46EF-8A75-4ED99753ECE5}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B76-4378-A487-03F29DFC034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{F6569CDC-38FF-4FE3-BFEC-6E6689A6B94A}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B76-4378-A487-03F29DFC034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{77893826-6D0F-47AC-8203-6FAFF9406115}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B76-4378-A487-03F29DFC03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c:v>
                </c:pt>
                <c:pt idx="16">
                  <c:v>6.3</c:v>
                </c:pt>
                <c:pt idx="24">
                  <c:v>6.7</c:v>
                </c:pt>
                <c:pt idx="32">
                  <c:v>7.4</c:v>
                </c:pt>
              </c:numCache>
            </c:numRef>
          </c:xVal>
          <c:yVal>
            <c:numRef>
              <c:f>公会計指標分析・財政指標組合せ分析表!$BP$73:$DC$73</c:f>
              <c:numCache>
                <c:formatCode>#,##0.0;"▲ "#,##0.0</c:formatCode>
                <c:ptCount val="40"/>
                <c:pt idx="0">
                  <c:v>73.400000000000006</c:v>
                </c:pt>
                <c:pt idx="8">
                  <c:v>74.599999999999994</c:v>
                </c:pt>
                <c:pt idx="16">
                  <c:v>81</c:v>
                </c:pt>
                <c:pt idx="24">
                  <c:v>76</c:v>
                </c:pt>
                <c:pt idx="32">
                  <c:v>77.3</c:v>
                </c:pt>
              </c:numCache>
            </c:numRef>
          </c:yVal>
          <c:smooth val="0"/>
          <c:extLst>
            <c:ext xmlns:c16="http://schemas.microsoft.com/office/drawing/2014/chart" uri="{C3380CC4-5D6E-409C-BE32-E72D297353CC}">
              <c16:uniqueId val="{00000009-5B76-4378-A487-03F29DFC03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{628D6B60-8120-437F-ADEC-42BF5517AA49}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B76-4378-A487-03F29DFC03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{B42D5B49-4A38-4759-B6F3-AAAD84167011}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76-4378-A487-03F29DFC03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{B04A87CA-FB04-4D5C-86EF-8F89D37DD81E}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76-4378-A487-03F29DFC03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{E1D89556-212B-4A4D-85CA-934800A757C3}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76-4378-A487-03F29DFC03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{124EE9DF-A7AB-4773-A807-C52A6D5838B8}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76-4378-A487-03F29DFC034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{DCA41443-FF5D-4865-8075-A6B6B401F484}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B76-4378-A487-03F29DFC034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{9582770B-A523-46ED-B154-6A58D7B874A0}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B76-4378-A487-03F29DFC034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{63940FB1-8115-4913-A659-F46B6E8F8917}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B76-4378-A487-03F29DFC034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{D69F4D69-B2FB-4F00-BC2B-B7E3EA756BB4}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B76-4378-A487-03F29DFC03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5B76-4378-A487-03F29DFC034E}"/>
            </c:ext>
          </c:extLst>
        </c:ser>
        <c:dLbls>
          <c:showLegendKey val="0"/>
          <c:showVal val="1"/>
          <c:showCatName val="0"/>
          <c:showSerName val="0"/>
          <c:showPercent val="0"/>
          <c:showBubbleSize val="0"/>
        </c:dLbls>
        <c:axId val="84219776"/>
        <c:axId val="84234240"/>
      </c:scatterChart>
      <c:valAx>
        <c:axId val="84219776"/>
        <c:scaling>
          <c:orientation val="minMax"/>
          <c:max val="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の進捗に応じて市債の借入を行っており、据置期間の終了に伴う元金償還の開始により公債費が増加している。一方で、算入公債費等は減少傾向にあることから、実質公債費比率の分子は前年度比で増加し、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今後も公債費の増加、実質公債費比率の上昇が想定されるため、市債の借入額と償還額のバランスを考慮し、財政の健全性を維持する。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減債基金については、満期一括償還地方債の償還の財源として積み立ては行っていない。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においては、年度ごとの市債の借入額が元金償還額を下回るよう留意することにより地方債の現在高は減少しているが、基準財政需要額算入見込額の減等により充当可能財源等も減少していることから、将来負担比率の分子は前年度比で増加し、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しかしながら、大規模事業の完了により、中長期的には将来負担比率が逓減していくものと分析しているほか、市債の借入額と元金償還額とのバランスを考慮することで、財政の健全性を維持する。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財政調整基金については、前年度の決算剰余金等の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1,955,225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千円の積立てを行う一方、大規模事業等の実施に伴い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2,529,291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574,066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千円の減額となった。また、空港周辺対策事業基金については、運用収入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千円及び一時金として交付を受けた特別加算金等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千円の積立てを行う一方、成田空港周辺の騒音対策等に資する事業の財源として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千円の減額となった。さらに、高齢者社会対策基金については、運用収入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千円の減額となった。これらの要因などにより、基金全体としては前年度比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大規模事業の実施に備え、今後も、行財政改革推進計画の措置事項の確実な実践や、行政評価、実施計画のローリングを活用した事務事業の見直しを行い、経常的経費の削減を図るとともに、基金残高の標準財政規模に占める割合を考慮しつつ、財政調整基金をはじめとする基金の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・空港周辺対策事業基金：空港周辺の土地利用等を円滑に推進する。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・ふるさと基金：個性豊かで活力あるまちづくりを推進する。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・高齢者社会対策基金：高齢者の保健の向上及び福祉の増進を図る。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千円及び一時金として交付を受けた特別支援金等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千円の積立てを行う一方、成田空港周辺の騒音対策等に資する事業の財源として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滑走路の整備をはじめとした成田空港の更なる機能強化に伴い、今後も騒音対策・環境対策に資する事業費の増加が見込まれるため、今後は新たに積立てを行うなど、運用方法の検討が必要である。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令和元年度から新たに設置した基金であるため、設置目的である「間伐、人材育成、担い手の確保、木材利用の促進及び普及啓発等の整備並びにその促進」の達成に向けた基金活用事業の選定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月補正予算において、地方財政法第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項に基づき前年度の決算剰余金（実質収支額）の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を下らない額の積立てを行っているほか、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月補正予算においても決算見込みに応じて適宜積立てを行っている。令和元年度の財政調整基金の残高は、前年度の決算剰余金等の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1,955,225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千円の積立てを行う一方、大規模事業等の実施に伴い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2,529,291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574,066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令和元年度の財政調整基金の残高の標準財政規模に占める割合は約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％であるが、概ね適正な数値だと分析しており、この数値に留意しながら、将来の大規模事業の実施に備えた適切な運用に努める。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令和元年度については、減債基金の取崩しはなく、運用収入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円の積立てのみを行った。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減債基金については、地方債の償還に充てるため、平成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年度において取崩しを行っていたが、平成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運用収入の積立てのみで、取崩しは行っていない。本市では、現在全ての市債について元金均等または元利均等により計画的に償還しているため、急激な償還額の増加は生じないものと見込んでいるが、据置期間の終了に伴い元金償還が順次開始することから、積立ての要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当市の有形固定資産減価償却率は、平成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％上昇したが、類似団体の平均を下回っている状況である。現在、平成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それぞれの公共施設等について個別施設計画の策定を推進しており、当該計画に基づいた施設の長寿命化を図り適切な維持管理を進めるとともに、老朽化した施設の集約化・複合化や廃止等を検討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5" name="直線コネクタ 64"/>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68" name="有形固定資産減価償却率最大値テキスト"/>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69" name="直線コネクタ 68"/>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3" name="フローチャート: 判断 72"/>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81" name="楕円 80"/>
        <xdr:cNvSpPr/>
      </xdr:nvSpPr>
      <xdr:spPr>
        <a:xfrm>
          <a:off x="47117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93150</xdr:rowOff>
    </xdr:from>
    <xdr:ext cx="405111" cy="259045"/>
    <xdr:sp macro="" textlink="">
      <xdr:nvSpPr>
        <xdr:cNvPr id="82" name="有形固定資産減価償却率該当値テキスト"/>
        <xdr:cNvSpPr txBox="1"/>
      </xdr:nvSpPr>
      <xdr:spPr>
        <a:xfrm>
          <a:off x="4813300" y="583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37888</xdr:rowOff>
    </xdr:from>
    <xdr:to>
      <xdr:col>19</xdr:col>
      <xdr:colOff>187325</xdr:colOff>
      <xdr:row>30</xdr:row>
      <xdr:rowOff>139488</xdr:rowOff>
    </xdr:to>
    <xdr:sp macro="" textlink="">
      <xdr:nvSpPr>
        <xdr:cNvPr id="83" name="楕円 82"/>
        <xdr:cNvSpPr/>
      </xdr:nvSpPr>
      <xdr:spPr>
        <a:xfrm>
          <a:off x="4000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88688</xdr:rowOff>
    </xdr:from>
    <xdr:to>
      <xdr:col>23</xdr:col>
      <xdr:colOff>85725</xdr:colOff>
      <xdr:row>30</xdr:row>
      <xdr:rowOff>121073</xdr:rowOff>
    </xdr:to>
    <xdr:cxnSp macro="">
      <xdr:nvCxnSpPr>
        <xdr:cNvPr id="84" name="直線コネクタ 83"/>
        <xdr:cNvCxnSpPr/>
      </xdr:nvCxnSpPr>
      <xdr:spPr>
        <a:xfrm>
          <a:off x="4051300" y="600371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19897</xdr:rowOff>
    </xdr:from>
    <xdr:to>
      <xdr:col>15</xdr:col>
      <xdr:colOff>187325</xdr:colOff>
      <xdr:row>30</xdr:row>
      <xdr:rowOff>121497</xdr:rowOff>
    </xdr:to>
    <xdr:sp macro="" textlink="">
      <xdr:nvSpPr>
        <xdr:cNvPr id="85" name="楕円 84"/>
        <xdr:cNvSpPr/>
      </xdr:nvSpPr>
      <xdr:spPr>
        <a:xfrm>
          <a:off x="3238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70697</xdr:rowOff>
    </xdr:from>
    <xdr:to>
      <xdr:col>19</xdr:col>
      <xdr:colOff>136525</xdr:colOff>
      <xdr:row>30</xdr:row>
      <xdr:rowOff>88688</xdr:rowOff>
    </xdr:to>
    <xdr:cxnSp macro="">
      <xdr:nvCxnSpPr>
        <xdr:cNvPr id="86" name="直線コネクタ 85"/>
        <xdr:cNvCxnSpPr/>
      </xdr:nvCxnSpPr>
      <xdr:spPr>
        <a:xfrm>
          <a:off x="3289300" y="598572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7" name="楕円 86"/>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70697</xdr:rowOff>
    </xdr:to>
    <xdr:cxnSp macro="">
      <xdr:nvCxnSpPr>
        <xdr:cNvPr id="88" name="直線コネクタ 87"/>
        <xdr:cNvCxnSpPr/>
      </xdr:nvCxnSpPr>
      <xdr:spPr>
        <a:xfrm>
          <a:off x="2527300" y="594614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89" name="n_1aveValue有形固定資産減価償却率"/>
        <xdr:cNvSpPr txBox="1"/>
      </xdr:nvSpPr>
      <xdr:spPr>
        <a:xfrm>
          <a:off x="38360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112624</xdr:rowOff>
    </xdr:from>
    <xdr:ext cx="405111" cy="259045"/>
    <xdr:sp macro="" textlink="">
      <xdr:nvSpPr>
        <xdr:cNvPr id="90" name="n_2aveValue有形固定資産減価償却率"/>
        <xdr:cNvSpPr txBox="1"/>
      </xdr:nvSpPr>
      <xdr:spPr>
        <a:xfrm>
          <a:off x="3086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1" name="n_3aveValue有形固定資産減価償却率"/>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156015</xdr:rowOff>
    </xdr:from>
    <xdr:ext cx="405111" cy="259045"/>
    <xdr:sp macro="" textlink="">
      <xdr:nvSpPr>
        <xdr:cNvPr id="93" name="n_1mainValue有形固定資産減価償却率"/>
        <xdr:cNvSpPr txBox="1"/>
      </xdr:nvSpPr>
      <xdr:spPr>
        <a:xfrm>
          <a:off x="38360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4" name="n_2mainValue有形固定資産減価償却率"/>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73042</xdr:rowOff>
    </xdr:from>
    <xdr:ext cx="405111" cy="259045"/>
    <xdr:sp macro="" textlink="">
      <xdr:nvSpPr>
        <xdr:cNvPr id="95" name="n_3mainValue有形固定資産減価償却率"/>
        <xdr:cNvSpPr txBox="1"/>
      </xdr:nvSpPr>
      <xdr:spPr>
        <a:xfrm>
          <a:off x="2324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当市の債務償還比率は、平成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年度から令和元年度にかけて</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％減少し、依然として類似団体の平均を下回っている状況である。主な要因としては、平成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年度から令和元年度にかけて地方債の現在高が約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％（約</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億円）減少したことなどが考えられる。</a:t>
          </a:r>
        </a:p>
        <a:p>
          <a:r>
            <a:rPr kumimoji="1" lang="ja-JP" altLang="en-US" sz="1100">
              <a:latin typeface="ＭＳ Ｐゴシック" panose="020B0600070205080204" pitchFamily="50" charset="-128"/>
              <a:ea typeface="ＭＳ Ｐゴシック" panose="020B0600070205080204" pitchFamily="50" charset="-128"/>
            </a:rPr>
            <a:t>　債務償還比率が低いほど債務償還能力が高いと言えることから、引き続き、債務償還能力の堅持に留意していく。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5" name="テキスト ボックス 114"/>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1" name="テキスト ボックス 120"/>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3" name="テキスト ボックス 122"/>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25" name="直線コネクタ 124"/>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26" name="債務償還比率最小値テキスト"/>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27" name="直線コネクタ 126"/>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28" name="債務償還比率最大値テキスト"/>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29" name="直線コネクタ 128"/>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111481</xdr:rowOff>
    </xdr:from>
    <xdr:ext cx="469744" cy="259045"/>
    <xdr:sp macro="" textlink="">
      <xdr:nvSpPr>
        <xdr:cNvPr id="130" name="債務償還比率平均値テキスト"/>
        <xdr:cNvSpPr txBox="1"/>
      </xdr:nvSpPr>
      <xdr:spPr>
        <a:xfrm>
          <a:off x="14846300" y="585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1" name="フローチャート: 判断 130"/>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2" name="フローチャート: 判断 131"/>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3" name="フローチャート: 判断 132"/>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4" name="フローチャート: 判断 133"/>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35" name="フローチャート: 判断 134"/>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76168</xdr:rowOff>
    </xdr:from>
    <xdr:to>
      <xdr:col>76</xdr:col>
      <xdr:colOff>73025</xdr:colOff>
      <xdr:row>27</xdr:row>
      <xdr:rowOff>6318</xdr:rowOff>
    </xdr:to>
    <xdr:sp macro="" textlink="">
      <xdr:nvSpPr>
        <xdr:cNvPr id="141" name="楕円 140"/>
        <xdr:cNvSpPr/>
      </xdr:nvSpPr>
      <xdr:spPr>
        <a:xfrm>
          <a:off x="14744700" y="53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162545</xdr:rowOff>
    </xdr:from>
    <xdr:ext cx="469744" cy="259045"/>
    <xdr:sp macro="" textlink="">
      <xdr:nvSpPr>
        <xdr:cNvPr id="142" name="債務償還比率該当値テキスト"/>
        <xdr:cNvSpPr txBox="1"/>
      </xdr:nvSpPr>
      <xdr:spPr>
        <a:xfrm>
          <a:off x="14846300" y="522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93080</xdr:rowOff>
    </xdr:from>
    <xdr:to>
      <xdr:col>72</xdr:col>
      <xdr:colOff>123825</xdr:colOff>
      <xdr:row>27</xdr:row>
      <xdr:rowOff>23230</xdr:rowOff>
    </xdr:to>
    <xdr:sp macro="" textlink="">
      <xdr:nvSpPr>
        <xdr:cNvPr id="143" name="楕円 142"/>
        <xdr:cNvSpPr/>
      </xdr:nvSpPr>
      <xdr:spPr>
        <a:xfrm>
          <a:off x="14033500" y="53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126968</xdr:rowOff>
    </xdr:from>
    <xdr:to>
      <xdr:col>76</xdr:col>
      <xdr:colOff>22225</xdr:colOff>
      <xdr:row>26</xdr:row>
      <xdr:rowOff>143880</xdr:rowOff>
    </xdr:to>
    <xdr:cxnSp macro="">
      <xdr:nvCxnSpPr>
        <xdr:cNvPr id="144" name="直線コネクタ 143"/>
        <xdr:cNvCxnSpPr/>
      </xdr:nvCxnSpPr>
      <xdr:spPr>
        <a:xfrm flipV="1">
          <a:off x="14084300" y="5356193"/>
          <a:ext cx="7112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109633</xdr:rowOff>
    </xdr:from>
    <xdr:to>
      <xdr:col>68</xdr:col>
      <xdr:colOff>123825</xdr:colOff>
      <xdr:row>27</xdr:row>
      <xdr:rowOff>39783</xdr:rowOff>
    </xdr:to>
    <xdr:sp macro="" textlink="">
      <xdr:nvSpPr>
        <xdr:cNvPr id="145" name="楕円 144"/>
        <xdr:cNvSpPr/>
      </xdr:nvSpPr>
      <xdr:spPr>
        <a:xfrm>
          <a:off x="13271500" y="53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143880</xdr:rowOff>
    </xdr:from>
    <xdr:to>
      <xdr:col>72</xdr:col>
      <xdr:colOff>73025</xdr:colOff>
      <xdr:row>26</xdr:row>
      <xdr:rowOff>160433</xdr:rowOff>
    </xdr:to>
    <xdr:cxnSp macro="">
      <xdr:nvCxnSpPr>
        <xdr:cNvPr id="146" name="直線コネクタ 145"/>
        <xdr:cNvCxnSpPr/>
      </xdr:nvCxnSpPr>
      <xdr:spPr>
        <a:xfrm flipV="1">
          <a:off x="13322300" y="5373105"/>
          <a:ext cx="762000" cy="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141118</xdr:rowOff>
    </xdr:from>
    <xdr:to>
      <xdr:col>64</xdr:col>
      <xdr:colOff>123825</xdr:colOff>
      <xdr:row>27</xdr:row>
      <xdr:rowOff>71268</xdr:rowOff>
    </xdr:to>
    <xdr:sp macro="" textlink="">
      <xdr:nvSpPr>
        <xdr:cNvPr id="147" name="楕円 146"/>
        <xdr:cNvSpPr/>
      </xdr:nvSpPr>
      <xdr:spPr>
        <a:xfrm>
          <a:off x="12509500" y="537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160433</xdr:rowOff>
    </xdr:from>
    <xdr:to>
      <xdr:col>68</xdr:col>
      <xdr:colOff>73025</xdr:colOff>
      <xdr:row>27</xdr:row>
      <xdr:rowOff>20468</xdr:rowOff>
    </xdr:to>
    <xdr:cxnSp macro="">
      <xdr:nvCxnSpPr>
        <xdr:cNvPr id="148" name="直線コネクタ 147"/>
        <xdr:cNvCxnSpPr/>
      </xdr:nvCxnSpPr>
      <xdr:spPr>
        <a:xfrm flipV="1">
          <a:off x="12560300" y="5389658"/>
          <a:ext cx="762000" cy="3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113411</xdr:rowOff>
    </xdr:from>
    <xdr:to>
      <xdr:col>60</xdr:col>
      <xdr:colOff>123825</xdr:colOff>
      <xdr:row>27</xdr:row>
      <xdr:rowOff>43561</xdr:rowOff>
    </xdr:to>
    <xdr:sp macro="" textlink="">
      <xdr:nvSpPr>
        <xdr:cNvPr id="149" name="楕円 148"/>
        <xdr:cNvSpPr/>
      </xdr:nvSpPr>
      <xdr:spPr>
        <a:xfrm>
          <a:off x="11747500" y="53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164211</xdr:rowOff>
    </xdr:from>
    <xdr:to>
      <xdr:col>64</xdr:col>
      <xdr:colOff>73025</xdr:colOff>
      <xdr:row>27</xdr:row>
      <xdr:rowOff>20468</xdr:rowOff>
    </xdr:to>
    <xdr:cxnSp macro="">
      <xdr:nvCxnSpPr>
        <xdr:cNvPr id="150" name="直線コネクタ 149"/>
        <xdr:cNvCxnSpPr/>
      </xdr:nvCxnSpPr>
      <xdr:spPr>
        <a:xfrm>
          <a:off x="11798300" y="5393436"/>
          <a:ext cx="762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136542</xdr:rowOff>
    </xdr:from>
    <xdr:ext cx="469744" cy="259045"/>
    <xdr:sp macro="" textlink="">
      <xdr:nvSpPr>
        <xdr:cNvPr id="151" name="n_1aveValue債務償還比率"/>
        <xdr:cNvSpPr txBox="1"/>
      </xdr:nvSpPr>
      <xdr:spPr>
        <a:xfrm>
          <a:off x="138367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119810</xdr:rowOff>
    </xdr:from>
    <xdr:ext cx="469744" cy="259045"/>
    <xdr:sp macro="" textlink="">
      <xdr:nvSpPr>
        <xdr:cNvPr id="152" name="n_2aveValue債務償還比率"/>
        <xdr:cNvSpPr txBox="1"/>
      </xdr:nvSpPr>
      <xdr:spPr>
        <a:xfrm>
          <a:off x="13087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118370</xdr:rowOff>
    </xdr:from>
    <xdr:ext cx="469744" cy="259045"/>
    <xdr:sp macro="" textlink="">
      <xdr:nvSpPr>
        <xdr:cNvPr id="153" name="n_3aveValue債務償還比率"/>
        <xdr:cNvSpPr txBox="1"/>
      </xdr:nvSpPr>
      <xdr:spPr>
        <a:xfrm>
          <a:off x="12325427" y="58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88134</xdr:rowOff>
    </xdr:from>
    <xdr:ext cx="469744" cy="259045"/>
    <xdr:sp macro="" textlink="">
      <xdr:nvSpPr>
        <xdr:cNvPr id="154" name="n_4aveValue債務償還比率"/>
        <xdr:cNvSpPr txBox="1"/>
      </xdr:nvSpPr>
      <xdr:spPr>
        <a:xfrm>
          <a:off x="11563427" y="56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39757</xdr:rowOff>
    </xdr:from>
    <xdr:ext cx="469744" cy="259045"/>
    <xdr:sp macro="" textlink="">
      <xdr:nvSpPr>
        <xdr:cNvPr id="155" name="n_1mainValue債務償還比率"/>
        <xdr:cNvSpPr txBox="1"/>
      </xdr:nvSpPr>
      <xdr:spPr>
        <a:xfrm>
          <a:off x="13836727" y="50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56310</xdr:rowOff>
    </xdr:from>
    <xdr:ext cx="469744" cy="259045"/>
    <xdr:sp macro="" textlink="">
      <xdr:nvSpPr>
        <xdr:cNvPr id="156" name="n_2mainValue債務償還比率"/>
        <xdr:cNvSpPr txBox="1"/>
      </xdr:nvSpPr>
      <xdr:spPr>
        <a:xfrm>
          <a:off x="13087427" y="511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87795</xdr:rowOff>
    </xdr:from>
    <xdr:ext cx="469744" cy="259045"/>
    <xdr:sp macro="" textlink="">
      <xdr:nvSpPr>
        <xdr:cNvPr id="157" name="n_3mainValue債務償還比率"/>
        <xdr:cNvSpPr txBox="1"/>
      </xdr:nvSpPr>
      <xdr:spPr>
        <a:xfrm>
          <a:off x="12325427" y="514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60088</xdr:rowOff>
    </xdr:from>
    <xdr:ext cx="469744" cy="259045"/>
    <xdr:sp macro="" textlink="">
      <xdr:nvSpPr>
        <xdr:cNvPr id="158" name="n_4mainValue債務償還比率"/>
        <xdr:cNvSpPr txBox="1"/>
      </xdr:nvSpPr>
      <xdr:spPr>
        <a:xfrm>
          <a:off x="11563427"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113047</xdr:rowOff>
    </xdr:from>
    <xdr:ext cx="405111" cy="259045"/>
    <xdr:sp macro="" textlink="">
      <xdr:nvSpPr>
        <xdr:cNvPr id="62" name="【道路】&#10;有形固定資産減価償却率平均値テキスト"/>
        <xdr:cNvSpPr txBox="1"/>
      </xdr:nvSpPr>
      <xdr:spPr>
        <a:xfrm>
          <a:off x="467360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5" name="楕円 74"/>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99060</xdr:rowOff>
    </xdr:to>
    <xdr:cxnSp macro="">
      <xdr:nvCxnSpPr>
        <xdr:cNvPr id="76" name="直線コネクタ 75"/>
        <xdr:cNvCxnSpPr/>
      </xdr:nvCxnSpPr>
      <xdr:spPr>
        <a:xfrm>
          <a:off x="3797300" y="65798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7" name="楕円 76"/>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64770</xdr:rowOff>
    </xdr:to>
    <xdr:cxnSp macro="">
      <xdr:nvCxnSpPr>
        <xdr:cNvPr id="78" name="直線コネクタ 77"/>
        <xdr:cNvCxnSpPr/>
      </xdr:nvCxnSpPr>
      <xdr:spPr>
        <a:xfrm>
          <a:off x="2908300" y="6543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113030</xdr:rowOff>
    </xdr:from>
    <xdr:to>
      <xdr:col>10</xdr:col>
      <xdr:colOff>165100</xdr:colOff>
      <xdr:row>38</xdr:row>
      <xdr:rowOff>43180</xdr:rowOff>
    </xdr:to>
    <xdr:sp macro="" textlink="">
      <xdr:nvSpPr>
        <xdr:cNvPr id="79" name="楕円 78"/>
        <xdr:cNvSpPr/>
      </xdr:nvSpPr>
      <xdr:spPr>
        <a:xfrm>
          <a:off x="196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163830</xdr:rowOff>
    </xdr:from>
    <xdr:to>
      <xdr:col>15</xdr:col>
      <xdr:colOff>50800</xdr:colOff>
      <xdr:row>38</xdr:row>
      <xdr:rowOff>28575</xdr:rowOff>
    </xdr:to>
    <xdr:cxnSp macro="">
      <xdr:nvCxnSpPr>
        <xdr:cNvPr id="80" name="直線コネクタ 79"/>
        <xdr:cNvCxnSpPr/>
      </xdr:nvCxnSpPr>
      <xdr:spPr>
        <a:xfrm>
          <a:off x="2019300" y="6507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1" name="n_1ave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2" name="n_2ave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3"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93997</xdr:rowOff>
    </xdr:from>
    <xdr:ext cx="405111" cy="259045"/>
    <xdr:sp macro="" textlink="">
      <xdr:nvSpPr>
        <xdr:cNvPr id="84" name="n_4aveValue【道路】&#10;有形固定資産減価償却率"/>
        <xdr:cNvSpPr txBox="1"/>
      </xdr:nvSpPr>
      <xdr:spPr>
        <a:xfrm>
          <a:off x="927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5"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6" name="n_2mainValue【道路】&#10;有形固定資産減価償却率"/>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7" name="n_3main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1" name="直線コネクタ 110"/>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2" name="【道路】&#10;一人当たり延長最小値テキスト"/>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3" name="直線コネクタ 112"/>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4" name="【道路】&#10;一人当たり延長最大値テキスト"/>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5" name="直線コネクタ 114"/>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33761</xdr:rowOff>
    </xdr:from>
    <xdr:ext cx="534377" cy="259045"/>
    <xdr:sp macro="" textlink="">
      <xdr:nvSpPr>
        <xdr:cNvPr id="116" name="【道路】&#10;一人当たり延長平均値テキスト"/>
        <xdr:cNvSpPr txBox="1"/>
      </xdr:nvSpPr>
      <xdr:spPr>
        <a:xfrm>
          <a:off x="10515600" y="654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17" name="フローチャート: 判断 116"/>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18" name="フローチャート: 判断 117"/>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19" name="フローチャート: 判断 118"/>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0" name="フローチャート: 判断 119"/>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1" name="フローチャート: 判断 120"/>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19494</xdr:rowOff>
    </xdr:from>
    <xdr:to>
      <xdr:col>55</xdr:col>
      <xdr:colOff>50800</xdr:colOff>
      <xdr:row>40</xdr:row>
      <xdr:rowOff>121094</xdr:rowOff>
    </xdr:to>
    <xdr:sp macro="" textlink="">
      <xdr:nvSpPr>
        <xdr:cNvPr id="127" name="楕円 126"/>
        <xdr:cNvSpPr/>
      </xdr:nvSpPr>
      <xdr:spPr>
        <a:xfrm>
          <a:off x="10426700" y="68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169371</xdr:rowOff>
    </xdr:from>
    <xdr:ext cx="469744" cy="259045"/>
    <xdr:sp macro="" textlink="">
      <xdr:nvSpPr>
        <xdr:cNvPr id="128" name="【道路】&#10;一人当たり延長該当値テキスト"/>
        <xdr:cNvSpPr txBox="1"/>
      </xdr:nvSpPr>
      <xdr:spPr>
        <a:xfrm>
          <a:off x="10515600" y="68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21742</xdr:rowOff>
    </xdr:from>
    <xdr:to>
      <xdr:col>50</xdr:col>
      <xdr:colOff>165100</xdr:colOff>
      <xdr:row>40</xdr:row>
      <xdr:rowOff>123342</xdr:rowOff>
    </xdr:to>
    <xdr:sp macro="" textlink="">
      <xdr:nvSpPr>
        <xdr:cNvPr id="129" name="楕円 128"/>
        <xdr:cNvSpPr/>
      </xdr:nvSpPr>
      <xdr:spPr>
        <a:xfrm>
          <a:off x="9588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70294</xdr:rowOff>
    </xdr:from>
    <xdr:to>
      <xdr:col>55</xdr:col>
      <xdr:colOff>0</xdr:colOff>
      <xdr:row>40</xdr:row>
      <xdr:rowOff>72542</xdr:rowOff>
    </xdr:to>
    <xdr:cxnSp macro="">
      <xdr:nvCxnSpPr>
        <xdr:cNvPr id="130" name="直線コネクタ 129"/>
        <xdr:cNvCxnSpPr/>
      </xdr:nvCxnSpPr>
      <xdr:spPr>
        <a:xfrm flipV="1">
          <a:off x="9639300" y="6928294"/>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20790</xdr:rowOff>
    </xdr:from>
    <xdr:to>
      <xdr:col>46</xdr:col>
      <xdr:colOff>38100</xdr:colOff>
      <xdr:row>40</xdr:row>
      <xdr:rowOff>122390</xdr:rowOff>
    </xdr:to>
    <xdr:sp macro="" textlink="">
      <xdr:nvSpPr>
        <xdr:cNvPr id="131" name="楕円 130"/>
        <xdr:cNvSpPr/>
      </xdr:nvSpPr>
      <xdr:spPr>
        <a:xfrm>
          <a:off x="8699500" y="68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71590</xdr:rowOff>
    </xdr:from>
    <xdr:to>
      <xdr:col>50</xdr:col>
      <xdr:colOff>114300</xdr:colOff>
      <xdr:row>40</xdr:row>
      <xdr:rowOff>72542</xdr:rowOff>
    </xdr:to>
    <xdr:cxnSp macro="">
      <xdr:nvCxnSpPr>
        <xdr:cNvPr id="132" name="直線コネクタ 131"/>
        <xdr:cNvCxnSpPr/>
      </xdr:nvCxnSpPr>
      <xdr:spPr>
        <a:xfrm>
          <a:off x="8750300" y="692959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19494</xdr:rowOff>
    </xdr:from>
    <xdr:to>
      <xdr:col>41</xdr:col>
      <xdr:colOff>101600</xdr:colOff>
      <xdr:row>40</xdr:row>
      <xdr:rowOff>121094</xdr:rowOff>
    </xdr:to>
    <xdr:sp macro="" textlink="">
      <xdr:nvSpPr>
        <xdr:cNvPr id="133" name="楕円 132"/>
        <xdr:cNvSpPr/>
      </xdr:nvSpPr>
      <xdr:spPr>
        <a:xfrm>
          <a:off x="7810500" y="68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70294</xdr:rowOff>
    </xdr:from>
    <xdr:to>
      <xdr:col>45</xdr:col>
      <xdr:colOff>177800</xdr:colOff>
      <xdr:row>40</xdr:row>
      <xdr:rowOff>71590</xdr:rowOff>
    </xdr:to>
    <xdr:cxnSp macro="">
      <xdr:nvCxnSpPr>
        <xdr:cNvPr id="134" name="直線コネクタ 133"/>
        <xdr:cNvCxnSpPr/>
      </xdr:nvCxnSpPr>
      <xdr:spPr>
        <a:xfrm>
          <a:off x="7861300" y="692829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134955</xdr:rowOff>
    </xdr:from>
    <xdr:ext cx="534377" cy="259045"/>
    <xdr:sp macro="" textlink="">
      <xdr:nvSpPr>
        <xdr:cNvPr id="135" name="n_1aveValue【道路】&#10;一人当たり延長"/>
        <xdr:cNvSpPr txBox="1"/>
      </xdr:nvSpPr>
      <xdr:spPr>
        <a:xfrm>
          <a:off x="9359411" y="6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142346</xdr:rowOff>
    </xdr:from>
    <xdr:ext cx="534377" cy="259045"/>
    <xdr:sp macro="" textlink="">
      <xdr:nvSpPr>
        <xdr:cNvPr id="136" name="n_2aveValue【道路】&#10;一人当たり延長"/>
        <xdr:cNvSpPr txBox="1"/>
      </xdr:nvSpPr>
      <xdr:spPr>
        <a:xfrm>
          <a:off x="84831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145089</xdr:rowOff>
    </xdr:from>
    <xdr:ext cx="534377" cy="259045"/>
    <xdr:sp macro="" textlink="">
      <xdr:nvSpPr>
        <xdr:cNvPr id="137" name="n_3aveValue【道路】&#10;一人当たり延長"/>
        <xdr:cNvSpPr txBox="1"/>
      </xdr:nvSpPr>
      <xdr:spPr>
        <a:xfrm>
          <a:off x="7594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154576</xdr:rowOff>
    </xdr:from>
    <xdr:ext cx="469744" cy="259045"/>
    <xdr:sp macro="" textlink="">
      <xdr:nvSpPr>
        <xdr:cNvPr id="138" name="n_4aveValue【道路】&#10;一人当たり延長"/>
        <xdr:cNvSpPr txBox="1"/>
      </xdr:nvSpPr>
      <xdr:spPr>
        <a:xfrm>
          <a:off x="6737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114469</xdr:rowOff>
    </xdr:from>
    <xdr:ext cx="469744" cy="259045"/>
    <xdr:sp macro="" textlink="">
      <xdr:nvSpPr>
        <xdr:cNvPr id="139" name="n_1mainValue【道路】&#10;一人当たり延長"/>
        <xdr:cNvSpPr txBox="1"/>
      </xdr:nvSpPr>
      <xdr:spPr>
        <a:xfrm>
          <a:off x="93917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113517</xdr:rowOff>
    </xdr:from>
    <xdr:ext cx="469744" cy="259045"/>
    <xdr:sp macro="" textlink="">
      <xdr:nvSpPr>
        <xdr:cNvPr id="140" name="n_2mainValue【道路】&#10;一人当たり延長"/>
        <xdr:cNvSpPr txBox="1"/>
      </xdr:nvSpPr>
      <xdr:spPr>
        <a:xfrm>
          <a:off x="8515427" y="69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112221</xdr:rowOff>
    </xdr:from>
    <xdr:ext cx="469744" cy="259045"/>
    <xdr:sp macro="" textlink="">
      <xdr:nvSpPr>
        <xdr:cNvPr id="141" name="n_3mainValue【道路】&#10;一人当たり延長"/>
        <xdr:cNvSpPr txBox="1"/>
      </xdr:nvSpPr>
      <xdr:spPr>
        <a:xfrm>
          <a:off x="7626427" y="697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66" name="直線コネクタ 165"/>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67"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68" name="直線コネクタ 167"/>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69" name="【橋りょう・トンネル】&#10;有形固定資産減価償却率最大値テキスト"/>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0" name="直線コネクタ 169"/>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71" name="【橋りょう・トンネル】&#10;有形固定資産減価償却率平均値テキスト"/>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2" name="フローチャート: 判断 171"/>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3" name="フローチャート: 判断 172"/>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4" name="フローチャート: 判断 173"/>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5" name="フローチャート: 判断 174"/>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76" name="フローチャート: 判断 175"/>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82" name="楕円 181"/>
        <xdr:cNvSpPr/>
      </xdr:nvSpPr>
      <xdr:spPr>
        <a:xfrm>
          <a:off x="4584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49547</xdr:rowOff>
    </xdr:from>
    <xdr:ext cx="405111" cy="259045"/>
    <xdr:sp macro="" textlink="">
      <xdr:nvSpPr>
        <xdr:cNvPr id="183" name="【橋りょう・トンネル】&#10;有形固定資産減価償却率該当値テキスト"/>
        <xdr:cNvSpPr txBox="1"/>
      </xdr:nvSpPr>
      <xdr:spPr>
        <a:xfrm>
          <a:off x="4673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84" name="楕円 183"/>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121920</xdr:rowOff>
    </xdr:to>
    <xdr:cxnSp macro="">
      <xdr:nvCxnSpPr>
        <xdr:cNvPr id="185" name="直線コネクタ 184"/>
        <xdr:cNvCxnSpPr/>
      </xdr:nvCxnSpPr>
      <xdr:spPr>
        <a:xfrm>
          <a:off x="3797300" y="103517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86" name="楕円 185"/>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64770</xdr:rowOff>
    </xdr:to>
    <xdr:cxnSp macro="">
      <xdr:nvCxnSpPr>
        <xdr:cNvPr id="187" name="直線コネクタ 186"/>
        <xdr:cNvCxnSpPr/>
      </xdr:nvCxnSpPr>
      <xdr:spPr>
        <a:xfrm>
          <a:off x="2908300" y="102984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88" name="楕円 187"/>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60</xdr:row>
      <xdr:rowOff>11430</xdr:rowOff>
    </xdr:to>
    <xdr:cxnSp macro="">
      <xdr:nvCxnSpPr>
        <xdr:cNvPr id="189" name="直線コネクタ 188"/>
        <xdr:cNvCxnSpPr/>
      </xdr:nvCxnSpPr>
      <xdr:spPr>
        <a:xfrm>
          <a:off x="2019300" y="10241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190" name="n_1aveValue【橋りょう・トンネ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1"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92"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93" name="n_4aveValue【橋りょう・トンネル】&#10;有形固定資産減価償却率"/>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106697</xdr:rowOff>
    </xdr:from>
    <xdr:ext cx="405111" cy="259045"/>
    <xdr:sp macro="" textlink="">
      <xdr:nvSpPr>
        <xdr:cNvPr id="194" name="n_1mainValue【橋りょう・トンネ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95" name="n_2mainValue【橋りょう・トンネ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6" name="n_3mainValue【橋りょう・トンネ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22" name="直線コネクタ 221"/>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23" name="【橋りょう・トンネル】&#10;一人当たり有形固定資産（償却資産）額最小値テキスト"/>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24" name="直線コネクタ 223"/>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25" name="【橋りょう・トンネル】&#10;一人当たり有形固定資産（償却資産）額最大値テキスト"/>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26" name="直線コネクタ 225"/>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100191</xdr:rowOff>
    </xdr:from>
    <xdr:ext cx="599010" cy="259045"/>
    <xdr:sp macro="" textlink="">
      <xdr:nvSpPr>
        <xdr:cNvPr id="227" name="【橋りょう・トンネル】&#10;一人当たり有形固定資産（償却資産）額平均値テキスト"/>
        <xdr:cNvSpPr txBox="1"/>
      </xdr:nvSpPr>
      <xdr:spPr>
        <a:xfrm>
          <a:off x="10515600" y="10558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28" name="フローチャート: 判断 227"/>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29" name="フローチャート: 判断 228"/>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0" name="フローチャート: 判断 229"/>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31" name="フローチャート: 判断 230"/>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32" name="フローチャート: 判断 231"/>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123210</xdr:rowOff>
    </xdr:from>
    <xdr:to>
      <xdr:col>55</xdr:col>
      <xdr:colOff>50800</xdr:colOff>
      <xdr:row>63</xdr:row>
      <xdr:rowOff>53360</xdr:rowOff>
    </xdr:to>
    <xdr:sp macro="" textlink="">
      <xdr:nvSpPr>
        <xdr:cNvPr id="238" name="楕円 237"/>
        <xdr:cNvSpPr/>
      </xdr:nvSpPr>
      <xdr:spPr>
        <a:xfrm>
          <a:off x="10426700" y="107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101637</xdr:rowOff>
    </xdr:from>
    <xdr:ext cx="599010" cy="259045"/>
    <xdr:sp macro="" textlink="">
      <xdr:nvSpPr>
        <xdr:cNvPr id="239" name="【橋りょう・トンネル】&#10;一人当たり有形固定資産（償却資産）額該当値テキスト"/>
        <xdr:cNvSpPr txBox="1"/>
      </xdr:nvSpPr>
      <xdr:spPr>
        <a:xfrm>
          <a:off x="10515600" y="1073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124829</xdr:rowOff>
    </xdr:from>
    <xdr:to>
      <xdr:col>50</xdr:col>
      <xdr:colOff>165100</xdr:colOff>
      <xdr:row>63</xdr:row>
      <xdr:rowOff>54979</xdr:rowOff>
    </xdr:to>
    <xdr:sp macro="" textlink="">
      <xdr:nvSpPr>
        <xdr:cNvPr id="240" name="楕円 239"/>
        <xdr:cNvSpPr/>
      </xdr:nvSpPr>
      <xdr:spPr>
        <a:xfrm>
          <a:off x="9588500" y="107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2560</xdr:rowOff>
    </xdr:from>
    <xdr:to>
      <xdr:col>55</xdr:col>
      <xdr:colOff>0</xdr:colOff>
      <xdr:row>63</xdr:row>
      <xdr:rowOff>4179</xdr:rowOff>
    </xdr:to>
    <xdr:cxnSp macro="">
      <xdr:nvCxnSpPr>
        <xdr:cNvPr id="241" name="直線コネクタ 240"/>
        <xdr:cNvCxnSpPr/>
      </xdr:nvCxnSpPr>
      <xdr:spPr>
        <a:xfrm flipV="1">
          <a:off x="9639300" y="10803910"/>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124027</xdr:rowOff>
    </xdr:from>
    <xdr:to>
      <xdr:col>46</xdr:col>
      <xdr:colOff>38100</xdr:colOff>
      <xdr:row>63</xdr:row>
      <xdr:rowOff>54177</xdr:rowOff>
    </xdr:to>
    <xdr:sp macro="" textlink="">
      <xdr:nvSpPr>
        <xdr:cNvPr id="242" name="楕円 241"/>
        <xdr:cNvSpPr/>
      </xdr:nvSpPr>
      <xdr:spPr>
        <a:xfrm>
          <a:off x="8699500" y="107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3377</xdr:rowOff>
    </xdr:from>
    <xdr:to>
      <xdr:col>50</xdr:col>
      <xdr:colOff>114300</xdr:colOff>
      <xdr:row>63</xdr:row>
      <xdr:rowOff>4179</xdr:rowOff>
    </xdr:to>
    <xdr:cxnSp macro="">
      <xdr:nvCxnSpPr>
        <xdr:cNvPr id="243" name="直線コネクタ 242"/>
        <xdr:cNvCxnSpPr/>
      </xdr:nvCxnSpPr>
      <xdr:spPr>
        <a:xfrm>
          <a:off x="8750300" y="10804727"/>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122303</xdr:rowOff>
    </xdr:from>
    <xdr:to>
      <xdr:col>41</xdr:col>
      <xdr:colOff>101600</xdr:colOff>
      <xdr:row>63</xdr:row>
      <xdr:rowOff>52453</xdr:rowOff>
    </xdr:to>
    <xdr:sp macro="" textlink="">
      <xdr:nvSpPr>
        <xdr:cNvPr id="244" name="楕円 243"/>
        <xdr:cNvSpPr/>
      </xdr:nvSpPr>
      <xdr:spPr>
        <a:xfrm>
          <a:off x="7810500" y="107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1653</xdr:rowOff>
    </xdr:from>
    <xdr:to>
      <xdr:col>45</xdr:col>
      <xdr:colOff>177800</xdr:colOff>
      <xdr:row>63</xdr:row>
      <xdr:rowOff>3377</xdr:rowOff>
    </xdr:to>
    <xdr:cxnSp macro="">
      <xdr:nvCxnSpPr>
        <xdr:cNvPr id="245" name="直線コネクタ 244"/>
        <xdr:cNvCxnSpPr/>
      </xdr:nvCxnSpPr>
      <xdr:spPr>
        <a:xfrm>
          <a:off x="7861300" y="1080300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26613</xdr:rowOff>
    </xdr:from>
    <xdr:ext cx="599010" cy="259045"/>
    <xdr:sp macro="" textlink="">
      <xdr:nvSpPr>
        <xdr:cNvPr id="246" name="n_1aveValue【橋りょう・トンネル】&#10;一人当たり有形固定資産（償却資産）額"/>
        <xdr:cNvSpPr txBox="1"/>
      </xdr:nvSpPr>
      <xdr:spPr>
        <a:xfrm>
          <a:off x="9327095" y="104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19393</xdr:rowOff>
    </xdr:from>
    <xdr:ext cx="599010" cy="259045"/>
    <xdr:sp macro="" textlink="">
      <xdr:nvSpPr>
        <xdr:cNvPr id="247" name="n_2aveValue【橋りょう・トンネル】&#10;一人当たり有形固定資産（償却資産）額"/>
        <xdr:cNvSpPr txBox="1"/>
      </xdr:nvSpPr>
      <xdr:spPr>
        <a:xfrm>
          <a:off x="84507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22190</xdr:rowOff>
    </xdr:from>
    <xdr:ext cx="599010" cy="259045"/>
    <xdr:sp macro="" textlink="">
      <xdr:nvSpPr>
        <xdr:cNvPr id="248" name="n_3aveValue【橋りょう・トンネル】&#10;一人当たり有形固定資産（償却資産）額"/>
        <xdr:cNvSpPr txBox="1"/>
      </xdr:nvSpPr>
      <xdr:spPr>
        <a:xfrm>
          <a:off x="7561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106018</xdr:rowOff>
    </xdr:from>
    <xdr:ext cx="599010" cy="259045"/>
    <xdr:sp macro="" textlink="">
      <xdr:nvSpPr>
        <xdr:cNvPr id="249" name="n_4aveValue【橋りょう・トンネル】&#10;一人当たり有形固定資産（償却資産）額"/>
        <xdr:cNvSpPr txBox="1"/>
      </xdr:nvSpPr>
      <xdr:spPr>
        <a:xfrm>
          <a:off x="6672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46106</xdr:rowOff>
    </xdr:from>
    <xdr:ext cx="599010" cy="259045"/>
    <xdr:sp macro="" textlink="">
      <xdr:nvSpPr>
        <xdr:cNvPr id="250" name="n_1mainValue【橋りょう・トンネル】&#10;一人当たり有形固定資産（償却資産）額"/>
        <xdr:cNvSpPr txBox="1"/>
      </xdr:nvSpPr>
      <xdr:spPr>
        <a:xfrm>
          <a:off x="9327095" y="1084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45304</xdr:rowOff>
    </xdr:from>
    <xdr:ext cx="599010" cy="259045"/>
    <xdr:sp macro="" textlink="">
      <xdr:nvSpPr>
        <xdr:cNvPr id="251" name="n_2mainValue【橋りょう・トンネル】&#10;一人当たり有形固定資産（償却資産）額"/>
        <xdr:cNvSpPr txBox="1"/>
      </xdr:nvSpPr>
      <xdr:spPr>
        <a:xfrm>
          <a:off x="8450795" y="1084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43580</xdr:rowOff>
    </xdr:from>
    <xdr:ext cx="599010" cy="259045"/>
    <xdr:sp macro="" textlink="">
      <xdr:nvSpPr>
        <xdr:cNvPr id="252" name="n_3mainValue【橋りょう・トンネル】&#10;一人当たり有形固定資産（償却資産）額"/>
        <xdr:cNvSpPr txBox="1"/>
      </xdr:nvSpPr>
      <xdr:spPr>
        <a:xfrm>
          <a:off x="7561795" y="1084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4" name="直線コネクタ 26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5" name="テキスト ボックス 26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6" name="直線コネクタ 26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7" name="テキスト ボックス 26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8" name="直線コネクタ 26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9" name="テキスト ボックス 26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0" name="直線コネクタ 26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1" name="テキスト ボックス 27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75" name="直線コネクタ 274"/>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76" name="【公営住宅】&#10;有形固定資産減価償却率最小値テキスト"/>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77" name="直線コネクタ 276"/>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78"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79" name="直線コネクタ 278"/>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139464</xdr:rowOff>
    </xdr:from>
    <xdr:ext cx="405111" cy="259045"/>
    <xdr:sp macro="" textlink="">
      <xdr:nvSpPr>
        <xdr:cNvPr id="280" name="【公営住宅】&#10;有形固定資産減価償却率平均値テキスト"/>
        <xdr:cNvSpPr txBox="1"/>
      </xdr:nvSpPr>
      <xdr:spPr>
        <a:xfrm>
          <a:off x="4673600" y="1385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81" name="フローチャート: 判断 280"/>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82" name="フローチャート: 判断 281"/>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83" name="フローチャート: 判断 282"/>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84" name="フローチャート: 判断 283"/>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5" name="フローチャート: 判断 284"/>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138176</xdr:rowOff>
    </xdr:from>
    <xdr:to>
      <xdr:col>24</xdr:col>
      <xdr:colOff>114300</xdr:colOff>
      <xdr:row>80</xdr:row>
      <xdr:rowOff>68326</xdr:rowOff>
    </xdr:to>
    <xdr:sp macro="" textlink="">
      <xdr:nvSpPr>
        <xdr:cNvPr id="291" name="楕円 290"/>
        <xdr:cNvSpPr/>
      </xdr:nvSpPr>
      <xdr:spPr>
        <a:xfrm>
          <a:off x="45847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161053</xdr:rowOff>
    </xdr:from>
    <xdr:ext cx="405111" cy="259045"/>
    <xdr:sp macro="" textlink="">
      <xdr:nvSpPr>
        <xdr:cNvPr id="292" name="【公営住宅】&#10;有形固定資産減価償却率該当値テキスト"/>
        <xdr:cNvSpPr txBox="1"/>
      </xdr:nvSpPr>
      <xdr:spPr>
        <a:xfrm>
          <a:off x="4673600" y="1353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119887</xdr:rowOff>
    </xdr:from>
    <xdr:to>
      <xdr:col>20</xdr:col>
      <xdr:colOff>38100</xdr:colOff>
      <xdr:row>80</xdr:row>
      <xdr:rowOff>50037</xdr:rowOff>
    </xdr:to>
    <xdr:sp macro="" textlink="">
      <xdr:nvSpPr>
        <xdr:cNvPr id="293" name="楕円 292"/>
        <xdr:cNvSpPr/>
      </xdr:nvSpPr>
      <xdr:spPr>
        <a:xfrm>
          <a:off x="37465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170687</xdr:rowOff>
    </xdr:from>
    <xdr:to>
      <xdr:col>24</xdr:col>
      <xdr:colOff>63500</xdr:colOff>
      <xdr:row>80</xdr:row>
      <xdr:rowOff>17526</xdr:rowOff>
    </xdr:to>
    <xdr:cxnSp macro="">
      <xdr:nvCxnSpPr>
        <xdr:cNvPr id="294" name="直線コネクタ 293"/>
        <xdr:cNvCxnSpPr/>
      </xdr:nvCxnSpPr>
      <xdr:spPr>
        <a:xfrm>
          <a:off x="3797300" y="1371523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74168</xdr:rowOff>
    </xdr:from>
    <xdr:to>
      <xdr:col>15</xdr:col>
      <xdr:colOff>101600</xdr:colOff>
      <xdr:row>80</xdr:row>
      <xdr:rowOff>4318</xdr:rowOff>
    </xdr:to>
    <xdr:sp macro="" textlink="">
      <xdr:nvSpPr>
        <xdr:cNvPr id="295" name="楕円 294"/>
        <xdr:cNvSpPr/>
      </xdr:nvSpPr>
      <xdr:spPr>
        <a:xfrm>
          <a:off x="2857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124968</xdr:rowOff>
    </xdr:from>
    <xdr:to>
      <xdr:col>19</xdr:col>
      <xdr:colOff>177800</xdr:colOff>
      <xdr:row>79</xdr:row>
      <xdr:rowOff>170687</xdr:rowOff>
    </xdr:to>
    <xdr:cxnSp macro="">
      <xdr:nvCxnSpPr>
        <xdr:cNvPr id="296" name="直線コネクタ 295"/>
        <xdr:cNvCxnSpPr/>
      </xdr:nvCxnSpPr>
      <xdr:spPr>
        <a:xfrm>
          <a:off x="2908300" y="136695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85598</xdr:rowOff>
    </xdr:from>
    <xdr:to>
      <xdr:col>10</xdr:col>
      <xdr:colOff>165100</xdr:colOff>
      <xdr:row>80</xdr:row>
      <xdr:rowOff>15748</xdr:rowOff>
    </xdr:to>
    <xdr:sp macro="" textlink="">
      <xdr:nvSpPr>
        <xdr:cNvPr id="297" name="楕円 296"/>
        <xdr:cNvSpPr/>
      </xdr:nvSpPr>
      <xdr:spPr>
        <a:xfrm>
          <a:off x="1968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124968</xdr:rowOff>
    </xdr:from>
    <xdr:to>
      <xdr:col>15</xdr:col>
      <xdr:colOff>50800</xdr:colOff>
      <xdr:row>79</xdr:row>
      <xdr:rowOff>136398</xdr:rowOff>
    </xdr:to>
    <xdr:cxnSp macro="">
      <xdr:nvCxnSpPr>
        <xdr:cNvPr id="298" name="直線コネクタ 297"/>
        <xdr:cNvCxnSpPr/>
      </xdr:nvCxnSpPr>
      <xdr:spPr>
        <a:xfrm flipV="1">
          <a:off x="2019300" y="136695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299" name="n_1aveValue【公営住宅】&#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300" name="n_2aveValue【公営住宅】&#10;有形固定資産減価償却率"/>
        <xdr:cNvSpPr txBox="1"/>
      </xdr:nvSpPr>
      <xdr:spPr>
        <a:xfrm>
          <a:off x="2705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01" name="n_3aveValue【公営住宅】&#10;有形固定資産減価償却率"/>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2" name="n_4aveValue【公営住宅】&#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66564</xdr:rowOff>
    </xdr:from>
    <xdr:ext cx="405111" cy="259045"/>
    <xdr:sp macro="" textlink="">
      <xdr:nvSpPr>
        <xdr:cNvPr id="303" name="n_1mainValue【公営住宅】&#10;有形固定資産減価償却率"/>
        <xdr:cNvSpPr txBox="1"/>
      </xdr:nvSpPr>
      <xdr:spPr>
        <a:xfrm>
          <a:off x="35820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20845</xdr:rowOff>
    </xdr:from>
    <xdr:ext cx="405111" cy="259045"/>
    <xdr:sp macro="" textlink="">
      <xdr:nvSpPr>
        <xdr:cNvPr id="304" name="n_2mainValue【公営住宅】&#10;有形固定資産減価償却率"/>
        <xdr:cNvSpPr txBox="1"/>
      </xdr:nvSpPr>
      <xdr:spPr>
        <a:xfrm>
          <a:off x="27057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32275</xdr:rowOff>
    </xdr:from>
    <xdr:ext cx="405111" cy="259045"/>
    <xdr:sp macro="" textlink="">
      <xdr:nvSpPr>
        <xdr:cNvPr id="305" name="n_3mainValue【公営住宅】&#10;有形固定資産減価償却率"/>
        <xdr:cNvSpPr txBox="1"/>
      </xdr:nvSpPr>
      <xdr:spPr>
        <a:xfrm>
          <a:off x="1816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9" name="テキスト ボックス 31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1" name="テキスト ボックス 32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3" name="テキスト ボックス 32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27" name="直線コネクタ 326"/>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28"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29" name="直線コネクタ 328"/>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30" name="【公営住宅】&#10;一人当たり面積最大値テキスト"/>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31" name="直線コネクタ 330"/>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23435</xdr:rowOff>
    </xdr:from>
    <xdr:ext cx="469744" cy="259045"/>
    <xdr:sp macro="" textlink="">
      <xdr:nvSpPr>
        <xdr:cNvPr id="332" name="【公営住宅】&#10;一人当たり面積平均値テキスト"/>
        <xdr:cNvSpPr txBox="1"/>
      </xdr:nvSpPr>
      <xdr:spPr>
        <a:xfrm>
          <a:off x="10515600" y="14253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33" name="フローチャート: 判断 332"/>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34" name="フローチャート: 判断 333"/>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35" name="フローチャート: 判断 334"/>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36" name="フローチャート: 判断 335"/>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37" name="フローチャート: 判断 336"/>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108458</xdr:rowOff>
    </xdr:from>
    <xdr:to>
      <xdr:col>55</xdr:col>
      <xdr:colOff>50800</xdr:colOff>
      <xdr:row>86</xdr:row>
      <xdr:rowOff>38608</xdr:rowOff>
    </xdr:to>
    <xdr:sp macro="" textlink="">
      <xdr:nvSpPr>
        <xdr:cNvPr id="343" name="楕円 342"/>
        <xdr:cNvSpPr/>
      </xdr:nvSpPr>
      <xdr:spPr>
        <a:xfrm>
          <a:off x="10426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23385</xdr:rowOff>
    </xdr:from>
    <xdr:ext cx="469744" cy="259045"/>
    <xdr:sp macro="" textlink="">
      <xdr:nvSpPr>
        <xdr:cNvPr id="344" name="【公営住宅】&#10;一人当たり面積該当値テキスト"/>
        <xdr:cNvSpPr txBox="1"/>
      </xdr:nvSpPr>
      <xdr:spPr>
        <a:xfrm>
          <a:off x="10515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108916</xdr:rowOff>
    </xdr:from>
    <xdr:to>
      <xdr:col>50</xdr:col>
      <xdr:colOff>165100</xdr:colOff>
      <xdr:row>86</xdr:row>
      <xdr:rowOff>39066</xdr:rowOff>
    </xdr:to>
    <xdr:sp macro="" textlink="">
      <xdr:nvSpPr>
        <xdr:cNvPr id="345" name="楕円 344"/>
        <xdr:cNvSpPr/>
      </xdr:nvSpPr>
      <xdr:spPr>
        <a:xfrm>
          <a:off x="9588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159258</xdr:rowOff>
    </xdr:from>
    <xdr:to>
      <xdr:col>55</xdr:col>
      <xdr:colOff>0</xdr:colOff>
      <xdr:row>85</xdr:row>
      <xdr:rowOff>159716</xdr:rowOff>
    </xdr:to>
    <xdr:cxnSp macro="">
      <xdr:nvCxnSpPr>
        <xdr:cNvPr id="346" name="直線コネクタ 345"/>
        <xdr:cNvCxnSpPr/>
      </xdr:nvCxnSpPr>
      <xdr:spPr>
        <a:xfrm flipV="1">
          <a:off x="9639300" y="1473250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108916</xdr:rowOff>
    </xdr:from>
    <xdr:to>
      <xdr:col>46</xdr:col>
      <xdr:colOff>38100</xdr:colOff>
      <xdr:row>86</xdr:row>
      <xdr:rowOff>39066</xdr:rowOff>
    </xdr:to>
    <xdr:sp macro="" textlink="">
      <xdr:nvSpPr>
        <xdr:cNvPr id="347" name="楕円 346"/>
        <xdr:cNvSpPr/>
      </xdr:nvSpPr>
      <xdr:spPr>
        <a:xfrm>
          <a:off x="8699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159716</xdr:rowOff>
    </xdr:from>
    <xdr:to>
      <xdr:col>50</xdr:col>
      <xdr:colOff>114300</xdr:colOff>
      <xdr:row>85</xdr:row>
      <xdr:rowOff>159716</xdr:rowOff>
    </xdr:to>
    <xdr:cxnSp macro="">
      <xdr:nvCxnSpPr>
        <xdr:cNvPr id="348" name="直線コネクタ 347"/>
        <xdr:cNvCxnSpPr/>
      </xdr:nvCxnSpPr>
      <xdr:spPr>
        <a:xfrm>
          <a:off x="8750300" y="14732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108458</xdr:rowOff>
    </xdr:from>
    <xdr:to>
      <xdr:col>41</xdr:col>
      <xdr:colOff>101600</xdr:colOff>
      <xdr:row>86</xdr:row>
      <xdr:rowOff>38608</xdr:rowOff>
    </xdr:to>
    <xdr:sp macro="" textlink="">
      <xdr:nvSpPr>
        <xdr:cNvPr id="349" name="楕円 348"/>
        <xdr:cNvSpPr/>
      </xdr:nvSpPr>
      <xdr:spPr>
        <a:xfrm>
          <a:off x="7810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159258</xdr:rowOff>
    </xdr:from>
    <xdr:to>
      <xdr:col>45</xdr:col>
      <xdr:colOff>177800</xdr:colOff>
      <xdr:row>85</xdr:row>
      <xdr:rowOff>159716</xdr:rowOff>
    </xdr:to>
    <xdr:cxnSp macro="">
      <xdr:nvCxnSpPr>
        <xdr:cNvPr id="350" name="直線コネクタ 349"/>
        <xdr:cNvCxnSpPr/>
      </xdr:nvCxnSpPr>
      <xdr:spPr>
        <a:xfrm>
          <a:off x="7861300" y="147325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51" name="n_1aveValue【公営住宅】&#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153891</xdr:rowOff>
    </xdr:from>
    <xdr:ext cx="469744" cy="259045"/>
    <xdr:sp macro="" textlink="">
      <xdr:nvSpPr>
        <xdr:cNvPr id="352" name="n_2aveValue【公営住宅】&#10;一人当たり面積"/>
        <xdr:cNvSpPr txBox="1"/>
      </xdr:nvSpPr>
      <xdr:spPr>
        <a:xfrm>
          <a:off x="8515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353" name="n_3aveValue【公営住宅】&#10;一人当たり面積"/>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54" name="n_4aveValue【公営住宅】&#10;一人当たり面積"/>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30193</xdr:rowOff>
    </xdr:from>
    <xdr:ext cx="469744" cy="259045"/>
    <xdr:sp macro="" textlink="">
      <xdr:nvSpPr>
        <xdr:cNvPr id="355" name="n_1mainValue【公営住宅】&#10;一人当たり面積"/>
        <xdr:cNvSpPr txBox="1"/>
      </xdr:nvSpPr>
      <xdr:spPr>
        <a:xfrm>
          <a:off x="93917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30193</xdr:rowOff>
    </xdr:from>
    <xdr:ext cx="469744" cy="259045"/>
    <xdr:sp macro="" textlink="">
      <xdr:nvSpPr>
        <xdr:cNvPr id="356" name="n_2mainValue【公営住宅】&#10;一人当たり面積"/>
        <xdr:cNvSpPr txBox="1"/>
      </xdr:nvSpPr>
      <xdr:spPr>
        <a:xfrm>
          <a:off x="8515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29735</xdr:rowOff>
    </xdr:from>
    <xdr:ext cx="469744" cy="259045"/>
    <xdr:sp macro="" textlink="">
      <xdr:nvSpPr>
        <xdr:cNvPr id="357" name="n_3mainValue【公営住宅】&#10;一人当たり面積"/>
        <xdr:cNvSpPr txBox="1"/>
      </xdr:nvSpPr>
      <xdr:spPr>
        <a:xfrm>
          <a:off x="7626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398" name="直線コネクタ 397"/>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399"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400" name="直線コネクタ 399"/>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01"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02" name="直線コネクタ 401"/>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03"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04" name="フローチャート: 判断 403"/>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05" name="フローチャート: 判断 404"/>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406" name="フローチャート: 判断 405"/>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407" name="フローチャート: 判断 406"/>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08" name="フローチャート: 判断 407"/>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414" name="楕円 413"/>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84472</xdr:rowOff>
    </xdr:from>
    <xdr:ext cx="405111" cy="259045"/>
    <xdr:sp macro="" textlink="">
      <xdr:nvSpPr>
        <xdr:cNvPr id="415" name="【認定こども園・幼稚園・保育所】&#10;有形固定資産減価償却率該当値テキスト"/>
        <xdr:cNvSpPr txBox="1"/>
      </xdr:nvSpPr>
      <xdr:spPr>
        <a:xfrm>
          <a:off x="163576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xdr:rowOff>
    </xdr:from>
    <xdr:to>
      <xdr:col>81</xdr:col>
      <xdr:colOff>101600</xdr:colOff>
      <xdr:row>36</xdr:row>
      <xdr:rowOff>109855</xdr:rowOff>
    </xdr:to>
    <xdr:sp macro="" textlink="">
      <xdr:nvSpPr>
        <xdr:cNvPr id="416" name="楕円 415"/>
        <xdr:cNvSpPr/>
      </xdr:nvSpPr>
      <xdr:spPr>
        <a:xfrm>
          <a:off x="1543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59055</xdr:rowOff>
    </xdr:from>
    <xdr:to>
      <xdr:col>85</xdr:col>
      <xdr:colOff>127000</xdr:colOff>
      <xdr:row>36</xdr:row>
      <xdr:rowOff>112395</xdr:rowOff>
    </xdr:to>
    <xdr:cxnSp macro="">
      <xdr:nvCxnSpPr>
        <xdr:cNvPr id="417" name="直線コネクタ 416"/>
        <xdr:cNvCxnSpPr/>
      </xdr:nvCxnSpPr>
      <xdr:spPr>
        <a:xfrm>
          <a:off x="15481300" y="62312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418" name="楕円 417"/>
        <xdr:cNvSpPr/>
      </xdr:nvSpPr>
      <xdr:spPr>
        <a:xfrm>
          <a:off x="1454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59055</xdr:rowOff>
    </xdr:to>
    <xdr:cxnSp macro="">
      <xdr:nvCxnSpPr>
        <xdr:cNvPr id="419" name="直線コネクタ 418"/>
        <xdr:cNvCxnSpPr/>
      </xdr:nvCxnSpPr>
      <xdr:spPr>
        <a:xfrm>
          <a:off x="14592300" y="61569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31115</xdr:rowOff>
    </xdr:from>
    <xdr:to>
      <xdr:col>72</xdr:col>
      <xdr:colOff>38100</xdr:colOff>
      <xdr:row>35</xdr:row>
      <xdr:rowOff>132715</xdr:rowOff>
    </xdr:to>
    <xdr:sp macro="" textlink="">
      <xdr:nvSpPr>
        <xdr:cNvPr id="420" name="楕円 419"/>
        <xdr:cNvSpPr/>
      </xdr:nvSpPr>
      <xdr:spPr>
        <a:xfrm>
          <a:off x="13652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81915</xdr:rowOff>
    </xdr:from>
    <xdr:to>
      <xdr:col>76</xdr:col>
      <xdr:colOff>114300</xdr:colOff>
      <xdr:row>35</xdr:row>
      <xdr:rowOff>156210</xdr:rowOff>
    </xdr:to>
    <xdr:cxnSp macro="">
      <xdr:nvCxnSpPr>
        <xdr:cNvPr id="421" name="直線コネクタ 420"/>
        <xdr:cNvCxnSpPr/>
      </xdr:nvCxnSpPr>
      <xdr:spPr>
        <a:xfrm>
          <a:off x="13703300" y="60826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22" name="n_1aveValue【認定こども園・幼稚園・保育所】&#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47642</xdr:rowOff>
    </xdr:from>
    <xdr:ext cx="405111" cy="259045"/>
    <xdr:sp macro="" textlink="">
      <xdr:nvSpPr>
        <xdr:cNvPr id="423" name="n_2aveValue【認定こども園・幼稚園・保育所】&#10;有形固定資産減価償却率"/>
        <xdr:cNvSpPr txBox="1"/>
      </xdr:nvSpPr>
      <xdr:spPr>
        <a:xfrm>
          <a:off x="14389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34307</xdr:rowOff>
    </xdr:from>
    <xdr:ext cx="405111" cy="259045"/>
    <xdr:sp macro="" textlink="">
      <xdr:nvSpPr>
        <xdr:cNvPr id="424" name="n_3aveValue【認定こども園・幼稚園・保育所】&#10;有形固定資産減価償却率"/>
        <xdr:cNvSpPr txBox="1"/>
      </xdr:nvSpPr>
      <xdr:spPr>
        <a:xfrm>
          <a:off x="13500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25" name="n_4aveValue【認定こども園・幼稚園・保育所】&#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126382</xdr:rowOff>
    </xdr:from>
    <xdr:ext cx="405111" cy="259045"/>
    <xdr:sp macro="" textlink="">
      <xdr:nvSpPr>
        <xdr:cNvPr id="426" name="n_1mainValue【認定こども園・幼稚園・保育所】&#10;有形固定資産減価償却率"/>
        <xdr:cNvSpPr txBox="1"/>
      </xdr:nvSpPr>
      <xdr:spPr>
        <a:xfrm>
          <a:off x="15266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52087</xdr:rowOff>
    </xdr:from>
    <xdr:ext cx="405111" cy="259045"/>
    <xdr:sp macro="" textlink="">
      <xdr:nvSpPr>
        <xdr:cNvPr id="427" name="n_2mainValue【認定こども園・幼稚園・保育所】&#10;有形固定資産減価償却率"/>
        <xdr:cNvSpPr txBox="1"/>
      </xdr:nvSpPr>
      <xdr:spPr>
        <a:xfrm>
          <a:off x="14389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149242</xdr:rowOff>
    </xdr:from>
    <xdr:ext cx="405111" cy="259045"/>
    <xdr:sp macro="" textlink="">
      <xdr:nvSpPr>
        <xdr:cNvPr id="428" name="n_3mainValue【認定こども園・幼稚園・保育所】&#10;有形固定資産減価償却率"/>
        <xdr:cNvSpPr txBox="1"/>
      </xdr:nvSpPr>
      <xdr:spPr>
        <a:xfrm>
          <a:off x="135007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39" name="テキスト ボックス 43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440" name="直線コネクタ 4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1" name="テキスト ボックス 4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2" name="直線コネクタ 4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3" name="テキスト ボックス 4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4" name="直線コネクタ 4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5" name="テキスト ボックス 4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6" name="直線コネクタ 4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7" name="テキスト ボックス 4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8" name="直線コネクタ 4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9" name="テキスト ボックス 4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0" name="直線コネクタ 4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1" name="テキスト ボックス 4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455" name="直線コネクタ 454"/>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456" name="【認定こども園・幼稚園・保育所】&#10;一人当たり面積最小値テキスト"/>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457" name="直線コネクタ 456"/>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458" name="【認定こども園・幼稚園・保育所】&#10;一人当たり面積最大値テキスト"/>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459" name="直線コネクタ 458"/>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64605</xdr:rowOff>
    </xdr:from>
    <xdr:ext cx="469744" cy="259045"/>
    <xdr:sp macro="" textlink="">
      <xdr:nvSpPr>
        <xdr:cNvPr id="460" name="【認定こども園・幼稚園・保育所】&#10;一人当たり面積平均値テキスト"/>
        <xdr:cNvSpPr txBox="1"/>
      </xdr:nvSpPr>
      <xdr:spPr>
        <a:xfrm>
          <a:off x="221996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461" name="フローチャート: 判断 460"/>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462" name="フローチャート: 判断 461"/>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463" name="フローチャート: 判断 462"/>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464" name="フローチャート: 判断 463"/>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65" name="フローチャート: 判断 464"/>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71" name="楕円 470"/>
        <xdr:cNvSpPr/>
      </xdr:nvSpPr>
      <xdr:spPr>
        <a:xfrm>
          <a:off x="22110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150784</xdr:rowOff>
    </xdr:from>
    <xdr:ext cx="469744" cy="259045"/>
    <xdr:sp macro="" textlink="">
      <xdr:nvSpPr>
        <xdr:cNvPr id="472" name="【認定こども園・幼稚園・保育所】&#10;一人当たり面積該当値テキスト"/>
        <xdr:cNvSpPr txBox="1"/>
      </xdr:nvSpPr>
      <xdr:spPr>
        <a:xfrm>
          <a:off x="22199600"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907</xdr:rowOff>
    </xdr:from>
    <xdr:to>
      <xdr:col>112</xdr:col>
      <xdr:colOff>38100</xdr:colOff>
      <xdr:row>39</xdr:row>
      <xdr:rowOff>102507</xdr:rowOff>
    </xdr:to>
    <xdr:sp macro="" textlink="">
      <xdr:nvSpPr>
        <xdr:cNvPr id="473" name="楕円 472"/>
        <xdr:cNvSpPr/>
      </xdr:nvSpPr>
      <xdr:spPr>
        <a:xfrm>
          <a:off x="21272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51707</xdr:rowOff>
    </xdr:from>
    <xdr:to>
      <xdr:col>116</xdr:col>
      <xdr:colOff>63500</xdr:colOff>
      <xdr:row>39</xdr:row>
      <xdr:rowOff>51707</xdr:rowOff>
    </xdr:to>
    <xdr:cxnSp macro="">
      <xdr:nvCxnSpPr>
        <xdr:cNvPr id="474" name="直線コネクタ 473"/>
        <xdr:cNvCxnSpPr/>
      </xdr:nvCxnSpPr>
      <xdr:spPr>
        <a:xfrm>
          <a:off x="21323300" y="67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xdr:rowOff>
    </xdr:from>
    <xdr:to>
      <xdr:col>107</xdr:col>
      <xdr:colOff>101600</xdr:colOff>
      <xdr:row>39</xdr:row>
      <xdr:rowOff>102507</xdr:rowOff>
    </xdr:to>
    <xdr:sp macro="" textlink="">
      <xdr:nvSpPr>
        <xdr:cNvPr id="475" name="楕円 474"/>
        <xdr:cNvSpPr/>
      </xdr:nvSpPr>
      <xdr:spPr>
        <a:xfrm>
          <a:off x="20383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51707</xdr:rowOff>
    </xdr:from>
    <xdr:to>
      <xdr:col>111</xdr:col>
      <xdr:colOff>177800</xdr:colOff>
      <xdr:row>39</xdr:row>
      <xdr:rowOff>51707</xdr:rowOff>
    </xdr:to>
    <xdr:cxnSp macro="">
      <xdr:nvCxnSpPr>
        <xdr:cNvPr id="476" name="直線コネクタ 475"/>
        <xdr:cNvCxnSpPr/>
      </xdr:nvCxnSpPr>
      <xdr:spPr>
        <a:xfrm>
          <a:off x="20434300" y="67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xdr:rowOff>
    </xdr:from>
    <xdr:to>
      <xdr:col>102</xdr:col>
      <xdr:colOff>165100</xdr:colOff>
      <xdr:row>39</xdr:row>
      <xdr:rowOff>102507</xdr:rowOff>
    </xdr:to>
    <xdr:sp macro="" textlink="">
      <xdr:nvSpPr>
        <xdr:cNvPr id="477" name="楕円 476"/>
        <xdr:cNvSpPr/>
      </xdr:nvSpPr>
      <xdr:spPr>
        <a:xfrm>
          <a:off x="19494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51707</xdr:rowOff>
    </xdr:from>
    <xdr:to>
      <xdr:col>107</xdr:col>
      <xdr:colOff>50800</xdr:colOff>
      <xdr:row>39</xdr:row>
      <xdr:rowOff>51707</xdr:rowOff>
    </xdr:to>
    <xdr:cxnSp macro="">
      <xdr:nvCxnSpPr>
        <xdr:cNvPr id="478" name="直線コネクタ 477"/>
        <xdr:cNvCxnSpPr/>
      </xdr:nvCxnSpPr>
      <xdr:spPr>
        <a:xfrm>
          <a:off x="19545300" y="67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159855</xdr:rowOff>
    </xdr:from>
    <xdr:ext cx="469744" cy="259045"/>
    <xdr:sp macro="" textlink="">
      <xdr:nvSpPr>
        <xdr:cNvPr id="479" name="n_1aveValue【認定こども園・幼稚園・保育所】&#10;一人当たり面積"/>
        <xdr:cNvSpPr txBox="1"/>
      </xdr:nvSpPr>
      <xdr:spPr>
        <a:xfrm>
          <a:off x="21075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159855</xdr:rowOff>
    </xdr:from>
    <xdr:ext cx="469744" cy="259045"/>
    <xdr:sp macro="" textlink="">
      <xdr:nvSpPr>
        <xdr:cNvPr id="480" name="n_2aveValue【認定こども園・幼稚園・保育所】&#10;一人当たり面積"/>
        <xdr:cNvSpPr txBox="1"/>
      </xdr:nvSpPr>
      <xdr:spPr>
        <a:xfrm>
          <a:off x="20199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170741</xdr:rowOff>
    </xdr:from>
    <xdr:ext cx="469744" cy="259045"/>
    <xdr:sp macro="" textlink="">
      <xdr:nvSpPr>
        <xdr:cNvPr id="481" name="n_3aveValue【認定こども園・幼稚園・保育所】&#10;一人当たり面積"/>
        <xdr:cNvSpPr txBox="1"/>
      </xdr:nvSpPr>
      <xdr:spPr>
        <a:xfrm>
          <a:off x="19310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482" name="n_4aveValue【認定こども園・幼稚園・保育所】&#10;一人当たり面積"/>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93634</xdr:rowOff>
    </xdr:from>
    <xdr:ext cx="469744" cy="259045"/>
    <xdr:sp macro="" textlink="">
      <xdr:nvSpPr>
        <xdr:cNvPr id="483" name="n_1mainValue【認定こども園・幼稚園・保育所】&#10;一人当たり面積"/>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93634</xdr:rowOff>
    </xdr:from>
    <xdr:ext cx="469744" cy="259045"/>
    <xdr:sp macro="" textlink="">
      <xdr:nvSpPr>
        <xdr:cNvPr id="484" name="n_2mainValue【認定こども園・幼稚園・保育所】&#10;一人当たり面積"/>
        <xdr:cNvSpPr txBox="1"/>
      </xdr:nvSpPr>
      <xdr:spPr>
        <a:xfrm>
          <a:off x="20199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93634</xdr:rowOff>
    </xdr:from>
    <xdr:ext cx="469744" cy="259045"/>
    <xdr:sp macro="" textlink="">
      <xdr:nvSpPr>
        <xdr:cNvPr id="485" name="n_3mainValue【認定こども園・幼稚園・保育所】&#10;一人当たり面積"/>
        <xdr:cNvSpPr txBox="1"/>
      </xdr:nvSpPr>
      <xdr:spPr>
        <a:xfrm>
          <a:off x="19310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6" name="テキスト ボックス 4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8" name="テキスト ボックス 4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8" name="テキスト ボックス 50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510" name="直線コネクタ 509"/>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511" name="【学校施設】&#10;有形固定資産減価償却率最小値テキスト"/>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512" name="直線コネクタ 511"/>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1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14" name="直線コネクタ 51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33037</xdr:rowOff>
    </xdr:from>
    <xdr:ext cx="405111" cy="259045"/>
    <xdr:sp macro="" textlink="">
      <xdr:nvSpPr>
        <xdr:cNvPr id="515" name="【学校施設】&#10;有形固定資産減価償却率平均値テキスト"/>
        <xdr:cNvSpPr txBox="1"/>
      </xdr:nvSpPr>
      <xdr:spPr>
        <a:xfrm>
          <a:off x="16357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16" name="フローチャート: 判断 515"/>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17" name="フローチャート: 判断 516"/>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18" name="フローチャート: 判断 517"/>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519" name="フローチャート: 判断 518"/>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20" name="フローチャート: 判断 519"/>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526" name="楕円 525"/>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11447</xdr:rowOff>
    </xdr:from>
    <xdr:ext cx="405111" cy="259045"/>
    <xdr:sp macro="" textlink="">
      <xdr:nvSpPr>
        <xdr:cNvPr id="527" name="【学校施設】&#10;有形固定資産減価償却率該当値テキスト"/>
        <xdr:cNvSpPr txBox="1"/>
      </xdr:nvSpPr>
      <xdr:spPr>
        <a:xfrm>
          <a:off x="16357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528" name="楕円 527"/>
        <xdr:cNvSpPr/>
      </xdr:nvSpPr>
      <xdr:spPr>
        <a:xfrm>
          <a:off x="1543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60</xdr:row>
      <xdr:rowOff>83820</xdr:rowOff>
    </xdr:to>
    <xdr:cxnSp macro="">
      <xdr:nvCxnSpPr>
        <xdr:cNvPr id="529" name="直線コネクタ 528"/>
        <xdr:cNvCxnSpPr/>
      </xdr:nvCxnSpPr>
      <xdr:spPr>
        <a:xfrm>
          <a:off x="15481300" y="102831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530" name="楕円 529"/>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167640</xdr:rowOff>
    </xdr:to>
    <xdr:cxnSp macro="">
      <xdr:nvCxnSpPr>
        <xdr:cNvPr id="531" name="直線コネクタ 530"/>
        <xdr:cNvCxnSpPr/>
      </xdr:nvCxnSpPr>
      <xdr:spPr>
        <a:xfrm>
          <a:off x="14592300" y="101993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43180</xdr:rowOff>
    </xdr:to>
    <xdr:sp macro="" textlink="">
      <xdr:nvSpPr>
        <xdr:cNvPr id="532" name="楕円 531"/>
        <xdr:cNvSpPr/>
      </xdr:nvSpPr>
      <xdr:spPr>
        <a:xfrm>
          <a:off x="1365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163830</xdr:rowOff>
    </xdr:from>
    <xdr:to>
      <xdr:col>76</xdr:col>
      <xdr:colOff>114300</xdr:colOff>
      <xdr:row>59</xdr:row>
      <xdr:rowOff>83820</xdr:rowOff>
    </xdr:to>
    <xdr:cxnSp macro="">
      <xdr:nvCxnSpPr>
        <xdr:cNvPr id="533" name="直線コネクタ 532"/>
        <xdr:cNvCxnSpPr/>
      </xdr:nvCxnSpPr>
      <xdr:spPr>
        <a:xfrm>
          <a:off x="13703300" y="101079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534" name="n_1aveValue【学校施設】&#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535" name="n_2aveValue【学校施設】&#10;有形固定資産減価償却率"/>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38117</xdr:rowOff>
    </xdr:from>
    <xdr:ext cx="405111" cy="259045"/>
    <xdr:sp macro="" textlink="">
      <xdr:nvSpPr>
        <xdr:cNvPr id="536" name="n_3aveValue【学校施設】&#10;有形固定資産減価償却率"/>
        <xdr:cNvSpPr txBox="1"/>
      </xdr:nvSpPr>
      <xdr:spPr>
        <a:xfrm>
          <a:off x="13500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37"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38117</xdr:rowOff>
    </xdr:from>
    <xdr:ext cx="405111" cy="259045"/>
    <xdr:sp macro="" textlink="">
      <xdr:nvSpPr>
        <xdr:cNvPr id="538" name="n_1mainValue【学校施設】&#10;有形固定資産減価償却率"/>
        <xdr:cNvSpPr txBox="1"/>
      </xdr:nvSpPr>
      <xdr:spPr>
        <a:xfrm>
          <a:off x="15266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125747</xdr:rowOff>
    </xdr:from>
    <xdr:ext cx="405111" cy="259045"/>
    <xdr:sp macro="" textlink="">
      <xdr:nvSpPr>
        <xdr:cNvPr id="539" name="n_2mainValue【学校施設】&#10;有形固定資産減価償却率"/>
        <xdr:cNvSpPr txBox="1"/>
      </xdr:nvSpPr>
      <xdr:spPr>
        <a:xfrm>
          <a:off x="143897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59707</xdr:rowOff>
    </xdr:from>
    <xdr:ext cx="405111" cy="259045"/>
    <xdr:sp macro="" textlink="">
      <xdr:nvSpPr>
        <xdr:cNvPr id="540" name="n_3mainValue【学校施設】&#10;有形固定資産減価償却率"/>
        <xdr:cNvSpPr txBox="1"/>
      </xdr:nvSpPr>
      <xdr:spPr>
        <a:xfrm>
          <a:off x="13500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563" name="直線コネクタ 562"/>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564" name="【学校施設】&#10;一人当たり面積最小値テキスト"/>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565" name="直線コネクタ 564"/>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566" name="【学校施設】&#10;一人当たり面積最大値テキスト"/>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567" name="直線コネクタ 566"/>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111065</xdr:rowOff>
    </xdr:from>
    <xdr:ext cx="469744" cy="259045"/>
    <xdr:sp macro="" textlink="">
      <xdr:nvSpPr>
        <xdr:cNvPr id="568" name="【学校施設】&#10;一人当たり面積平均値テキスト"/>
        <xdr:cNvSpPr txBox="1"/>
      </xdr:nvSpPr>
      <xdr:spPr>
        <a:xfrm>
          <a:off x="22199600" y="10226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569" name="フローチャート: 判断 568"/>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570" name="フローチャート: 判断 569"/>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571" name="フローチャート: 判断 570"/>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572" name="フローチャート: 判断 571"/>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573" name="フローチャート: 判断 572"/>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99619</xdr:rowOff>
    </xdr:from>
    <xdr:to>
      <xdr:col>116</xdr:col>
      <xdr:colOff>114300</xdr:colOff>
      <xdr:row>62</xdr:row>
      <xdr:rowOff>29769</xdr:rowOff>
    </xdr:to>
    <xdr:sp macro="" textlink="">
      <xdr:nvSpPr>
        <xdr:cNvPr id="579" name="楕円 578"/>
        <xdr:cNvSpPr/>
      </xdr:nvSpPr>
      <xdr:spPr>
        <a:xfrm>
          <a:off x="22110700" y="105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78046</xdr:rowOff>
    </xdr:from>
    <xdr:ext cx="469744" cy="259045"/>
    <xdr:sp macro="" textlink="">
      <xdr:nvSpPr>
        <xdr:cNvPr id="580" name="【学校施設】&#10;一人当たり面積該当値テキスト"/>
        <xdr:cNvSpPr txBox="1"/>
      </xdr:nvSpPr>
      <xdr:spPr>
        <a:xfrm>
          <a:off x="22199600" y="1053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581" name="楕円 580"/>
        <xdr:cNvSpPr/>
      </xdr:nvSpPr>
      <xdr:spPr>
        <a:xfrm>
          <a:off x="2127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150419</xdr:rowOff>
    </xdr:from>
    <xdr:to>
      <xdr:col>116</xdr:col>
      <xdr:colOff>63500</xdr:colOff>
      <xdr:row>61</xdr:row>
      <xdr:rowOff>157734</xdr:rowOff>
    </xdr:to>
    <xdr:cxnSp macro="">
      <xdr:nvCxnSpPr>
        <xdr:cNvPr id="582" name="直線コネクタ 581"/>
        <xdr:cNvCxnSpPr/>
      </xdr:nvCxnSpPr>
      <xdr:spPr>
        <a:xfrm flipV="1">
          <a:off x="21323300" y="1060886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103277</xdr:rowOff>
    </xdr:from>
    <xdr:to>
      <xdr:col>107</xdr:col>
      <xdr:colOff>101600</xdr:colOff>
      <xdr:row>62</xdr:row>
      <xdr:rowOff>33427</xdr:rowOff>
    </xdr:to>
    <xdr:sp macro="" textlink="">
      <xdr:nvSpPr>
        <xdr:cNvPr id="583" name="楕円 582"/>
        <xdr:cNvSpPr/>
      </xdr:nvSpPr>
      <xdr:spPr>
        <a:xfrm>
          <a:off x="20383500" y="10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154077</xdr:rowOff>
    </xdr:from>
    <xdr:to>
      <xdr:col>111</xdr:col>
      <xdr:colOff>177800</xdr:colOff>
      <xdr:row>61</xdr:row>
      <xdr:rowOff>157734</xdr:rowOff>
    </xdr:to>
    <xdr:cxnSp macro="">
      <xdr:nvCxnSpPr>
        <xdr:cNvPr id="584" name="直線コネクタ 583"/>
        <xdr:cNvCxnSpPr/>
      </xdr:nvCxnSpPr>
      <xdr:spPr>
        <a:xfrm>
          <a:off x="20434300" y="1061252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95962</xdr:rowOff>
    </xdr:from>
    <xdr:to>
      <xdr:col>102</xdr:col>
      <xdr:colOff>165100</xdr:colOff>
      <xdr:row>62</xdr:row>
      <xdr:rowOff>26112</xdr:rowOff>
    </xdr:to>
    <xdr:sp macro="" textlink="">
      <xdr:nvSpPr>
        <xdr:cNvPr id="585" name="楕円 584"/>
        <xdr:cNvSpPr/>
      </xdr:nvSpPr>
      <xdr:spPr>
        <a:xfrm>
          <a:off x="19494500" y="10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146762</xdr:rowOff>
    </xdr:from>
    <xdr:to>
      <xdr:col>107</xdr:col>
      <xdr:colOff>50800</xdr:colOff>
      <xdr:row>61</xdr:row>
      <xdr:rowOff>154077</xdr:rowOff>
    </xdr:to>
    <xdr:cxnSp macro="">
      <xdr:nvCxnSpPr>
        <xdr:cNvPr id="586" name="直線コネクタ 585"/>
        <xdr:cNvCxnSpPr/>
      </xdr:nvCxnSpPr>
      <xdr:spPr>
        <a:xfrm>
          <a:off x="19545300" y="1060521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166997</xdr:rowOff>
    </xdr:from>
    <xdr:ext cx="469744" cy="259045"/>
    <xdr:sp macro="" textlink="">
      <xdr:nvSpPr>
        <xdr:cNvPr id="587" name="n_1aveValue【学校施設】&#10;一人当たり面積"/>
        <xdr:cNvSpPr txBox="1"/>
      </xdr:nvSpPr>
      <xdr:spPr>
        <a:xfrm>
          <a:off x="21075727" y="101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1947</xdr:rowOff>
    </xdr:from>
    <xdr:ext cx="469744" cy="259045"/>
    <xdr:sp macro="" textlink="">
      <xdr:nvSpPr>
        <xdr:cNvPr id="588" name="n_2aveValue【学校施設】&#10;一人当たり面積"/>
        <xdr:cNvSpPr txBox="1"/>
      </xdr:nvSpPr>
      <xdr:spPr>
        <a:xfrm>
          <a:off x="201994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26636</xdr:rowOff>
    </xdr:from>
    <xdr:ext cx="469744" cy="259045"/>
    <xdr:sp macro="" textlink="">
      <xdr:nvSpPr>
        <xdr:cNvPr id="589" name="n_3aveValue【学校施設】&#10;一人当たり面積"/>
        <xdr:cNvSpPr txBox="1"/>
      </xdr:nvSpPr>
      <xdr:spPr>
        <a:xfrm>
          <a:off x="19310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79214</xdr:rowOff>
    </xdr:from>
    <xdr:ext cx="469744" cy="259045"/>
    <xdr:sp macro="" textlink="">
      <xdr:nvSpPr>
        <xdr:cNvPr id="590" name="n_4aveValue【学校施設】&#10;一人当たり面積"/>
        <xdr:cNvSpPr txBox="1"/>
      </xdr:nvSpPr>
      <xdr:spPr>
        <a:xfrm>
          <a:off x="18421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28211</xdr:rowOff>
    </xdr:from>
    <xdr:ext cx="469744" cy="259045"/>
    <xdr:sp macro="" textlink="">
      <xdr:nvSpPr>
        <xdr:cNvPr id="591" name="n_1mainValue【学校施設】&#10;一人当たり面積"/>
        <xdr:cNvSpPr txBox="1"/>
      </xdr:nvSpPr>
      <xdr:spPr>
        <a:xfrm>
          <a:off x="210757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24554</xdr:rowOff>
    </xdr:from>
    <xdr:ext cx="469744" cy="259045"/>
    <xdr:sp macro="" textlink="">
      <xdr:nvSpPr>
        <xdr:cNvPr id="592" name="n_2mainValue【学校施設】&#10;一人当たり面積"/>
        <xdr:cNvSpPr txBox="1"/>
      </xdr:nvSpPr>
      <xdr:spPr>
        <a:xfrm>
          <a:off x="20199427" y="1065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17239</xdr:rowOff>
    </xdr:from>
    <xdr:ext cx="469744" cy="259045"/>
    <xdr:sp macro="" textlink="">
      <xdr:nvSpPr>
        <xdr:cNvPr id="593" name="n_3mainValue【学校施設】&#10;一人当たり面積"/>
        <xdr:cNvSpPr txBox="1"/>
      </xdr:nvSpPr>
      <xdr:spPr>
        <a:xfrm>
          <a:off x="19310427" y="1064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5" name="直線コネクタ 6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6" name="テキスト ボックス 60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7" name="直線コネクタ 6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8" name="テキスト ボックス 6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9" name="直線コネクタ 6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0" name="テキスト ボックス 6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1" name="直線コネクタ 6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2" name="テキスト ボックス 6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3" name="直線コネクタ 6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4" name="テキスト ボックス 61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6" name="テキスト ボックス 61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28575</xdr:rowOff>
    </xdr:from>
    <xdr:to>
      <xdr:col>85</xdr:col>
      <xdr:colOff>126364</xdr:colOff>
      <xdr:row>86</xdr:row>
      <xdr:rowOff>66675</xdr:rowOff>
    </xdr:to>
    <xdr:cxnSp macro="">
      <xdr:nvCxnSpPr>
        <xdr:cNvPr id="618" name="直線コネクタ 617"/>
        <xdr:cNvCxnSpPr/>
      </xdr:nvCxnSpPr>
      <xdr:spPr>
        <a:xfrm flipV="1">
          <a:off x="16318864" y="134016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619" name="【児童館】&#10;有形固定資産減価償却率最小値テキスト"/>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620" name="直線コネクタ 619"/>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146702</xdr:rowOff>
    </xdr:from>
    <xdr:ext cx="405111" cy="259045"/>
    <xdr:sp macro="" textlink="">
      <xdr:nvSpPr>
        <xdr:cNvPr id="621" name="【児童館】&#10;有形固定資産減価償却率最大値テキスト"/>
        <xdr:cNvSpPr txBox="1"/>
      </xdr:nvSpPr>
      <xdr:spPr>
        <a:xfrm>
          <a:off x="16357600" y="1317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28575</xdr:rowOff>
    </xdr:from>
    <xdr:to>
      <xdr:col>86</xdr:col>
      <xdr:colOff>25400</xdr:colOff>
      <xdr:row>78</xdr:row>
      <xdr:rowOff>28575</xdr:rowOff>
    </xdr:to>
    <xdr:cxnSp macro="">
      <xdr:nvCxnSpPr>
        <xdr:cNvPr id="622" name="直線コネクタ 621"/>
        <xdr:cNvCxnSpPr/>
      </xdr:nvCxnSpPr>
      <xdr:spPr>
        <a:xfrm>
          <a:off x="16230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99713</xdr:rowOff>
    </xdr:from>
    <xdr:ext cx="405111" cy="259045"/>
    <xdr:sp macro="" textlink="">
      <xdr:nvSpPr>
        <xdr:cNvPr id="623" name="【児童館】&#10;有形固定資産減価償却率平均値テキスト"/>
        <xdr:cNvSpPr txBox="1"/>
      </xdr:nvSpPr>
      <xdr:spPr>
        <a:xfrm>
          <a:off x="16357600" y="13644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624" name="フローチャート: 判断 623"/>
        <xdr:cNvSpPr/>
      </xdr:nvSpPr>
      <xdr:spPr>
        <a:xfrm>
          <a:off x="162687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625" name="フローチャート: 判断 624"/>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626" name="フローチャート: 判断 625"/>
        <xdr:cNvSpPr/>
      </xdr:nvSpPr>
      <xdr:spPr>
        <a:xfrm>
          <a:off x="14541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627" name="フローチャート: 判断 626"/>
        <xdr:cNvSpPr/>
      </xdr:nvSpPr>
      <xdr:spPr>
        <a:xfrm>
          <a:off x="1365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28" name="フローチャート: 判断 627"/>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xdr:rowOff>
    </xdr:from>
    <xdr:to>
      <xdr:col>85</xdr:col>
      <xdr:colOff>177800</xdr:colOff>
      <xdr:row>83</xdr:row>
      <xdr:rowOff>117475</xdr:rowOff>
    </xdr:to>
    <xdr:sp macro="" textlink="">
      <xdr:nvSpPr>
        <xdr:cNvPr id="634" name="楕円 633"/>
        <xdr:cNvSpPr/>
      </xdr:nvSpPr>
      <xdr:spPr>
        <a:xfrm>
          <a:off x="16268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165752</xdr:rowOff>
    </xdr:from>
    <xdr:ext cx="405111" cy="259045"/>
    <xdr:sp macro="" textlink="">
      <xdr:nvSpPr>
        <xdr:cNvPr id="635" name="【児童館】&#10;有形固定資産減価償却率該当値テキスト"/>
        <xdr:cNvSpPr txBox="1"/>
      </xdr:nvSpPr>
      <xdr:spPr>
        <a:xfrm>
          <a:off x="163576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636" name="楕円 635"/>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15239</xdr:rowOff>
    </xdr:from>
    <xdr:to>
      <xdr:col>85</xdr:col>
      <xdr:colOff>127000</xdr:colOff>
      <xdr:row>83</xdr:row>
      <xdr:rowOff>66675</xdr:rowOff>
    </xdr:to>
    <xdr:cxnSp macro="">
      <xdr:nvCxnSpPr>
        <xdr:cNvPr id="637" name="直線コネクタ 636"/>
        <xdr:cNvCxnSpPr/>
      </xdr:nvCxnSpPr>
      <xdr:spPr>
        <a:xfrm>
          <a:off x="15481300" y="1424558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86361</xdr:rowOff>
    </xdr:from>
    <xdr:to>
      <xdr:col>76</xdr:col>
      <xdr:colOff>165100</xdr:colOff>
      <xdr:row>83</xdr:row>
      <xdr:rowOff>16511</xdr:rowOff>
    </xdr:to>
    <xdr:sp macro="" textlink="">
      <xdr:nvSpPr>
        <xdr:cNvPr id="638" name="楕円 637"/>
        <xdr:cNvSpPr/>
      </xdr:nvSpPr>
      <xdr:spPr>
        <a:xfrm>
          <a:off x="14541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137161</xdr:rowOff>
    </xdr:from>
    <xdr:to>
      <xdr:col>81</xdr:col>
      <xdr:colOff>50800</xdr:colOff>
      <xdr:row>83</xdr:row>
      <xdr:rowOff>15239</xdr:rowOff>
    </xdr:to>
    <xdr:cxnSp macro="">
      <xdr:nvCxnSpPr>
        <xdr:cNvPr id="639" name="直線コネクタ 638"/>
        <xdr:cNvCxnSpPr/>
      </xdr:nvCxnSpPr>
      <xdr:spPr>
        <a:xfrm>
          <a:off x="14592300" y="141960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34925</xdr:rowOff>
    </xdr:from>
    <xdr:to>
      <xdr:col>72</xdr:col>
      <xdr:colOff>38100</xdr:colOff>
      <xdr:row>82</xdr:row>
      <xdr:rowOff>136525</xdr:rowOff>
    </xdr:to>
    <xdr:sp macro="" textlink="">
      <xdr:nvSpPr>
        <xdr:cNvPr id="640" name="楕円 639"/>
        <xdr:cNvSpPr/>
      </xdr:nvSpPr>
      <xdr:spPr>
        <a:xfrm>
          <a:off x="13652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85725</xdr:rowOff>
    </xdr:from>
    <xdr:to>
      <xdr:col>76</xdr:col>
      <xdr:colOff>114300</xdr:colOff>
      <xdr:row>82</xdr:row>
      <xdr:rowOff>137161</xdr:rowOff>
    </xdr:to>
    <xdr:cxnSp macro="">
      <xdr:nvCxnSpPr>
        <xdr:cNvPr id="641" name="直線コネクタ 640"/>
        <xdr:cNvCxnSpPr/>
      </xdr:nvCxnSpPr>
      <xdr:spPr>
        <a:xfrm>
          <a:off x="13703300" y="141446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170197</xdr:rowOff>
    </xdr:from>
    <xdr:ext cx="405111" cy="259045"/>
    <xdr:sp macro="" textlink="">
      <xdr:nvSpPr>
        <xdr:cNvPr id="642" name="n_1aveValue【児童館】&#10;有形固定資産減価償却率"/>
        <xdr:cNvSpPr txBox="1"/>
      </xdr:nvSpPr>
      <xdr:spPr>
        <a:xfrm>
          <a:off x="15266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643" name="n_2aveValue【児童館】&#10;有形固定資産減価償却率"/>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50182</xdr:rowOff>
    </xdr:from>
    <xdr:ext cx="405111" cy="259045"/>
    <xdr:sp macro="" textlink="">
      <xdr:nvSpPr>
        <xdr:cNvPr id="644" name="n_3aveValue【児童館】&#10;有形固定資産減価償却率"/>
        <xdr:cNvSpPr txBox="1"/>
      </xdr:nvSpPr>
      <xdr:spPr>
        <a:xfrm>
          <a:off x="13500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45" name="n_4aveValue【児童館】&#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57166</xdr:rowOff>
    </xdr:from>
    <xdr:ext cx="405111" cy="259045"/>
    <xdr:sp macro="" textlink="">
      <xdr:nvSpPr>
        <xdr:cNvPr id="646" name="n_1mainValue【児童館】&#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7638</xdr:rowOff>
    </xdr:from>
    <xdr:ext cx="405111" cy="259045"/>
    <xdr:sp macro="" textlink="">
      <xdr:nvSpPr>
        <xdr:cNvPr id="647" name="n_2mainValue【児童館】&#10;有形固定資産減価償却率"/>
        <xdr:cNvSpPr txBox="1"/>
      </xdr:nvSpPr>
      <xdr:spPr>
        <a:xfrm>
          <a:off x="14389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127652</xdr:rowOff>
    </xdr:from>
    <xdr:ext cx="405111" cy="259045"/>
    <xdr:sp macro="" textlink="">
      <xdr:nvSpPr>
        <xdr:cNvPr id="648" name="n_3mainValue【児童館】&#10;有形固定資産減価償却率"/>
        <xdr:cNvSpPr txBox="1"/>
      </xdr:nvSpPr>
      <xdr:spPr>
        <a:xfrm>
          <a:off x="13500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670" name="直線コネクタ 669"/>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673"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674" name="直線コネクタ 673"/>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75"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76" name="フローチャート: 判断 67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7" name="フローチャート: 判断 67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78" name="フローチャート: 判断 677"/>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79" name="フローチャート: 判断 678"/>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680" name="フローチャート: 判断 679"/>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86" name="楕円 685"/>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687"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88" name="楕円 687"/>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689" name="直線コネクタ 688"/>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90" name="楕円 689"/>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691" name="直線コネクタ 690"/>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92" name="楕円 691"/>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693" name="直線コネクタ 692"/>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94" name="n_1aveValue【児童館】&#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95"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96"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697" name="n_4aveValue【児童館】&#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98"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99"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00"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2" name="直線コネクタ 71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3" name="テキスト ボックス 71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4" name="直線コネクタ 71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5" name="テキスト ボックス 71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6" name="直線コネクタ 71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7" name="テキスト ボックス 71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8" name="直線コネクタ 71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9" name="テキスト ボックス 71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1" name="テキスト ボックス 72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723" name="直線コネクタ 722"/>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724"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725" name="直線コネクタ 724"/>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726" name="【公民館】&#10;有形固定資産減価償却率最大値テキスト"/>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727" name="直線コネクタ 726"/>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728"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729" name="フローチャート: 判断 728"/>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730" name="フローチャート: 判断 729"/>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731" name="フローチャート: 判断 730"/>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732" name="フローチャート: 判断 731"/>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733" name="フローチャート: 判断 732"/>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739" name="楕円 738"/>
        <xdr:cNvSpPr/>
      </xdr:nvSpPr>
      <xdr:spPr>
        <a:xfrm>
          <a:off x="162687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70121</xdr:rowOff>
    </xdr:from>
    <xdr:ext cx="405111" cy="259045"/>
    <xdr:sp macro="" textlink="">
      <xdr:nvSpPr>
        <xdr:cNvPr id="740" name="【公民館】&#10;有形固定資産減価償却率該当値テキスト"/>
        <xdr:cNvSpPr txBox="1"/>
      </xdr:nvSpPr>
      <xdr:spPr>
        <a:xfrm>
          <a:off x="16357600" y="177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43687</xdr:rowOff>
    </xdr:from>
    <xdr:to>
      <xdr:col>81</xdr:col>
      <xdr:colOff>101600</xdr:colOff>
      <xdr:row>103</xdr:row>
      <xdr:rowOff>145287</xdr:rowOff>
    </xdr:to>
    <xdr:sp macro="" textlink="">
      <xdr:nvSpPr>
        <xdr:cNvPr id="741" name="楕円 740"/>
        <xdr:cNvSpPr/>
      </xdr:nvSpPr>
      <xdr:spPr>
        <a:xfrm>
          <a:off x="15430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94487</xdr:rowOff>
    </xdr:from>
    <xdr:to>
      <xdr:col>85</xdr:col>
      <xdr:colOff>127000</xdr:colOff>
      <xdr:row>103</xdr:row>
      <xdr:rowOff>142494</xdr:rowOff>
    </xdr:to>
    <xdr:cxnSp macro="">
      <xdr:nvCxnSpPr>
        <xdr:cNvPr id="742" name="直線コネクタ 741"/>
        <xdr:cNvCxnSpPr/>
      </xdr:nvCxnSpPr>
      <xdr:spPr>
        <a:xfrm>
          <a:off x="15481300" y="17753837"/>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167132</xdr:rowOff>
    </xdr:from>
    <xdr:to>
      <xdr:col>76</xdr:col>
      <xdr:colOff>165100</xdr:colOff>
      <xdr:row>103</xdr:row>
      <xdr:rowOff>97282</xdr:rowOff>
    </xdr:to>
    <xdr:sp macro="" textlink="">
      <xdr:nvSpPr>
        <xdr:cNvPr id="743" name="楕円 742"/>
        <xdr:cNvSpPr/>
      </xdr:nvSpPr>
      <xdr:spPr>
        <a:xfrm>
          <a:off x="14541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46482</xdr:rowOff>
    </xdr:from>
    <xdr:to>
      <xdr:col>81</xdr:col>
      <xdr:colOff>50800</xdr:colOff>
      <xdr:row>103</xdr:row>
      <xdr:rowOff>94487</xdr:rowOff>
    </xdr:to>
    <xdr:cxnSp macro="">
      <xdr:nvCxnSpPr>
        <xdr:cNvPr id="744" name="直線コネクタ 743"/>
        <xdr:cNvCxnSpPr/>
      </xdr:nvCxnSpPr>
      <xdr:spPr>
        <a:xfrm>
          <a:off x="14592300" y="1770583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119126</xdr:rowOff>
    </xdr:from>
    <xdr:to>
      <xdr:col>72</xdr:col>
      <xdr:colOff>38100</xdr:colOff>
      <xdr:row>103</xdr:row>
      <xdr:rowOff>49276</xdr:rowOff>
    </xdr:to>
    <xdr:sp macro="" textlink="">
      <xdr:nvSpPr>
        <xdr:cNvPr id="745" name="楕円 744"/>
        <xdr:cNvSpPr/>
      </xdr:nvSpPr>
      <xdr:spPr>
        <a:xfrm>
          <a:off x="13652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169926</xdr:rowOff>
    </xdr:from>
    <xdr:to>
      <xdr:col>76</xdr:col>
      <xdr:colOff>114300</xdr:colOff>
      <xdr:row>103</xdr:row>
      <xdr:rowOff>46482</xdr:rowOff>
    </xdr:to>
    <xdr:cxnSp macro="">
      <xdr:nvCxnSpPr>
        <xdr:cNvPr id="746" name="直線コネクタ 745"/>
        <xdr:cNvCxnSpPr/>
      </xdr:nvCxnSpPr>
      <xdr:spPr>
        <a:xfrm>
          <a:off x="13703300" y="176578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159529</xdr:rowOff>
    </xdr:from>
    <xdr:ext cx="405111" cy="259045"/>
    <xdr:sp macro="" textlink="">
      <xdr:nvSpPr>
        <xdr:cNvPr id="747" name="n_1aveValue【公民館】&#10;有形固定資産減価償却率"/>
        <xdr:cNvSpPr txBox="1"/>
      </xdr:nvSpPr>
      <xdr:spPr>
        <a:xfrm>
          <a:off x="152660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748" name="n_2aveValue【公民館】&#10;有形固定資産減価償却率"/>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749" name="n_3aveValue【公民館】&#10;有形固定資産減価償却率"/>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750" name="n_4aveValue【公民館】&#10;有形固定資産減価償却率"/>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136414</xdr:rowOff>
    </xdr:from>
    <xdr:ext cx="405111" cy="259045"/>
    <xdr:sp macro="" textlink="">
      <xdr:nvSpPr>
        <xdr:cNvPr id="751" name="n_1mainValue【公民館】&#10;有形固定資産減価償却率"/>
        <xdr:cNvSpPr txBox="1"/>
      </xdr:nvSpPr>
      <xdr:spPr>
        <a:xfrm>
          <a:off x="15266044" y="1779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88409</xdr:rowOff>
    </xdr:from>
    <xdr:ext cx="405111" cy="259045"/>
    <xdr:sp macro="" textlink="">
      <xdr:nvSpPr>
        <xdr:cNvPr id="752" name="n_2mainValue【公民館】&#10;有形固定資産減価償却率"/>
        <xdr:cNvSpPr txBox="1"/>
      </xdr:nvSpPr>
      <xdr:spPr>
        <a:xfrm>
          <a:off x="14389744" y="1774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40403</xdr:rowOff>
    </xdr:from>
    <xdr:ext cx="405111" cy="259045"/>
    <xdr:sp macro="" textlink="">
      <xdr:nvSpPr>
        <xdr:cNvPr id="753" name="n_3mainValue【公民館】&#10;有形固定資産減価償却率"/>
        <xdr:cNvSpPr txBox="1"/>
      </xdr:nvSpPr>
      <xdr:spPr>
        <a:xfrm>
          <a:off x="1350074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4" name="直線コネクタ 7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5" name="テキスト ボックス 7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6" name="直線コネクタ 7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7" name="テキスト ボックス 7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8" name="直線コネクタ 7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9" name="テキスト ボックス 7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0" name="直線コネクタ 7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1" name="テキスト ボックス 7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775" name="直線コネクタ 774"/>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7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77" name="直線コネクタ 77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778" name="【公民館】&#10;一人当たり面積最大値テキスト"/>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779" name="直線コネクタ 778"/>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47262</xdr:rowOff>
    </xdr:from>
    <xdr:ext cx="469744" cy="259045"/>
    <xdr:sp macro="" textlink="">
      <xdr:nvSpPr>
        <xdr:cNvPr id="780" name="【公民館】&#10;一人当たり面積平均値テキスト"/>
        <xdr:cNvSpPr txBox="1"/>
      </xdr:nvSpPr>
      <xdr:spPr>
        <a:xfrm>
          <a:off x="221996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781" name="フローチャート: 判断 780"/>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782" name="フローチャート: 判断 781"/>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83" name="フローチャート: 判断 782"/>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784" name="フローチャート: 判断 783"/>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85" name="フローチャート: 判断 784"/>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791" name="楕円 790"/>
        <xdr:cNvSpPr/>
      </xdr:nvSpPr>
      <xdr:spPr>
        <a:xfrm>
          <a:off x="22110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45990</xdr:rowOff>
    </xdr:from>
    <xdr:ext cx="469744" cy="259045"/>
    <xdr:sp macro="" textlink="">
      <xdr:nvSpPr>
        <xdr:cNvPr id="792" name="【公民館】&#10;一人当たり面積該当値テキスト"/>
        <xdr:cNvSpPr txBox="1"/>
      </xdr:nvSpPr>
      <xdr:spPr>
        <a:xfrm>
          <a:off x="22199600" y="178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27687</xdr:rowOff>
    </xdr:from>
    <xdr:to>
      <xdr:col>112</xdr:col>
      <xdr:colOff>38100</xdr:colOff>
      <xdr:row>105</xdr:row>
      <xdr:rowOff>129287</xdr:rowOff>
    </xdr:to>
    <xdr:sp macro="" textlink="">
      <xdr:nvSpPr>
        <xdr:cNvPr id="793" name="楕円 792"/>
        <xdr:cNvSpPr/>
      </xdr:nvSpPr>
      <xdr:spPr>
        <a:xfrm>
          <a:off x="21272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78487</xdr:rowOff>
    </xdr:to>
    <xdr:cxnSp macro="">
      <xdr:nvCxnSpPr>
        <xdr:cNvPr id="794" name="直線コネクタ 793"/>
        <xdr:cNvCxnSpPr/>
      </xdr:nvCxnSpPr>
      <xdr:spPr>
        <a:xfrm flipV="1">
          <a:off x="21323300" y="180761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27687</xdr:rowOff>
    </xdr:from>
    <xdr:to>
      <xdr:col>107</xdr:col>
      <xdr:colOff>101600</xdr:colOff>
      <xdr:row>105</xdr:row>
      <xdr:rowOff>129287</xdr:rowOff>
    </xdr:to>
    <xdr:sp macro="" textlink="">
      <xdr:nvSpPr>
        <xdr:cNvPr id="795" name="楕円 794"/>
        <xdr:cNvSpPr/>
      </xdr:nvSpPr>
      <xdr:spPr>
        <a:xfrm>
          <a:off x="20383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78487</xdr:rowOff>
    </xdr:from>
    <xdr:to>
      <xdr:col>111</xdr:col>
      <xdr:colOff>177800</xdr:colOff>
      <xdr:row>105</xdr:row>
      <xdr:rowOff>78487</xdr:rowOff>
    </xdr:to>
    <xdr:cxnSp macro="">
      <xdr:nvCxnSpPr>
        <xdr:cNvPr id="796" name="直線コネクタ 795"/>
        <xdr:cNvCxnSpPr/>
      </xdr:nvCxnSpPr>
      <xdr:spPr>
        <a:xfrm>
          <a:off x="20434300" y="18080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23113</xdr:rowOff>
    </xdr:from>
    <xdr:to>
      <xdr:col>102</xdr:col>
      <xdr:colOff>165100</xdr:colOff>
      <xdr:row>105</xdr:row>
      <xdr:rowOff>124713</xdr:rowOff>
    </xdr:to>
    <xdr:sp macro="" textlink="">
      <xdr:nvSpPr>
        <xdr:cNvPr id="797" name="楕円 796"/>
        <xdr:cNvSpPr/>
      </xdr:nvSpPr>
      <xdr:spPr>
        <a:xfrm>
          <a:off x="19494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73913</xdr:rowOff>
    </xdr:from>
    <xdr:to>
      <xdr:col>107</xdr:col>
      <xdr:colOff>50800</xdr:colOff>
      <xdr:row>105</xdr:row>
      <xdr:rowOff>78487</xdr:rowOff>
    </xdr:to>
    <xdr:cxnSp macro="">
      <xdr:nvCxnSpPr>
        <xdr:cNvPr id="798" name="直線コネクタ 797"/>
        <xdr:cNvCxnSpPr/>
      </xdr:nvCxnSpPr>
      <xdr:spPr>
        <a:xfrm>
          <a:off x="19545300" y="180761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799" name="n_1aveValue【公民館】&#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00"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124985</xdr:rowOff>
    </xdr:from>
    <xdr:ext cx="469744" cy="259045"/>
    <xdr:sp macro="" textlink="">
      <xdr:nvSpPr>
        <xdr:cNvPr id="801" name="n_3aveValue【公民館】&#10;一人当たり面積"/>
        <xdr:cNvSpPr txBox="1"/>
      </xdr:nvSpPr>
      <xdr:spPr>
        <a:xfrm>
          <a:off x="19310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02"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145814</xdr:rowOff>
    </xdr:from>
    <xdr:ext cx="469744" cy="259045"/>
    <xdr:sp macro="" textlink="">
      <xdr:nvSpPr>
        <xdr:cNvPr id="803" name="n_1mainValue【公民館】&#10;一人当たり面積"/>
        <xdr:cNvSpPr txBox="1"/>
      </xdr:nvSpPr>
      <xdr:spPr>
        <a:xfrm>
          <a:off x="210757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145814</xdr:rowOff>
    </xdr:from>
    <xdr:ext cx="469744" cy="259045"/>
    <xdr:sp macro="" textlink="">
      <xdr:nvSpPr>
        <xdr:cNvPr id="804" name="n_2mainValue【公民館】&#10;一人当たり面積"/>
        <xdr:cNvSpPr txBox="1"/>
      </xdr:nvSpPr>
      <xdr:spPr>
        <a:xfrm>
          <a:off x="20199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141240</xdr:rowOff>
    </xdr:from>
    <xdr:ext cx="469744" cy="259045"/>
    <xdr:sp macro="" textlink="">
      <xdr:nvSpPr>
        <xdr:cNvPr id="805" name="n_3mainValue【公民館】&#10;一人当たり面積"/>
        <xdr:cNvSpPr txBox="1"/>
      </xdr:nvSpPr>
      <xdr:spPr>
        <a:xfrm>
          <a:off x="19310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類似団体と比較して特に有形固定資産減価償却率が高くなっている施設は、道路、学校施設、児童館、公民館であり、反対に低くなっている施設は、公営住宅、認定こども園・幼稚園・保育所である。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　道路については、有形固定資産減価償却率が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67.2</a:t>
          </a:r>
          <a:r>
            <a:rPr kumimoji="1" lang="ja-JP" altLang="en-US" sz="1300">
              <a:latin typeface="ＭＳ Ｐゴシック" panose="020B0600070205080204" pitchFamily="50" charset="-128"/>
              <a:ea typeface="ＭＳ Ｐゴシック" panose="020B0600070205080204" pitchFamily="50" charset="-128"/>
            </a:rPr>
            <a:t>％と高くなっており、類似団体の平均値と比較して</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ポイント高くなっている。平成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年度に舗装維持修繕計画を策定し、平成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年度に道路標識修繕計画を策定したところであり、これらの計画に基づいて市の道路施設の維持管理を効率的に取り組んでいくこととしている。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一方、認定こども園・幼稚園・保育所については、老朽化が著しいニュータウン内の市立保育園の大規模改修を平成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年度から計画的に実施していることなどにより、有形固定資産減価償却率が低くなっている。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また、公営住宅については、木造戸建て住宅の老朽化に伴い用途廃止を進めていることから、有形固定資産減価償却率は類似団体の平均値と比較して大きく下回っている状況となっている。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3" name="楕円 72"/>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4" name="【図書館】&#10;有形固定資産減価償却率該当値テキスト"/>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5" name="楕円 74"/>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127635</xdr:rowOff>
    </xdr:to>
    <xdr:cxnSp macro="">
      <xdr:nvCxnSpPr>
        <xdr:cNvPr id="76" name="直線コネクタ 75"/>
        <xdr:cNvCxnSpPr/>
      </xdr:nvCxnSpPr>
      <xdr:spPr>
        <a:xfrm>
          <a:off x="3797300" y="65951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80010</xdr:rowOff>
    </xdr:to>
    <xdr:cxnSp macro="">
      <xdr:nvCxnSpPr>
        <xdr:cNvPr id="78" name="直線コネクタ 77"/>
        <xdr:cNvCxnSpPr/>
      </xdr:nvCxnSpPr>
      <xdr:spPr>
        <a:xfrm>
          <a:off x="2908300" y="65474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32385</xdr:rowOff>
    </xdr:to>
    <xdr:cxnSp macro="">
      <xdr:nvCxnSpPr>
        <xdr:cNvPr id="80" name="直線コネクタ 79"/>
        <xdr:cNvCxnSpPr/>
      </xdr:nvCxnSpPr>
      <xdr:spPr>
        <a:xfrm>
          <a:off x="2019300" y="64998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2" name="n_2aveValue【図書館】&#10;有形固定資産減価償却率"/>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3"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4" name="n_4aveValue【図書館】&#10;有形固定資産減価償却率"/>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5" name="n_1mainValue【図書館】&#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6" name="n_2mainValue【図書館】&#10;有形固定資産減価償却率"/>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7" name="n_3mainValue【図書館】&#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8" name="テキスト ボックス 9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4" name="直線コネクタ 113"/>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5"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6" name="直線コネクタ 115"/>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17" name="【図書館】&#10;一人当たり面積最大値テキスト"/>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18" name="直線コネクタ 117"/>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19" name="【図書館】&#10;一人当たり面積平均値テキスト"/>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0" name="フローチャート: 判断 119"/>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1" name="フローチャート: 判断 120"/>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2" name="フローチャート: 判断 121"/>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3" name="フローチャート: 判断 122"/>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4" name="フローチャート: 判断 123"/>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58057</xdr:rowOff>
    </xdr:from>
    <xdr:to>
      <xdr:col>55</xdr:col>
      <xdr:colOff>50800</xdr:colOff>
      <xdr:row>40</xdr:row>
      <xdr:rowOff>159657</xdr:rowOff>
    </xdr:to>
    <xdr:sp macro="" textlink="">
      <xdr:nvSpPr>
        <xdr:cNvPr id="130" name="楕円 129"/>
        <xdr:cNvSpPr/>
      </xdr:nvSpPr>
      <xdr:spPr>
        <a:xfrm>
          <a:off x="10426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36484</xdr:rowOff>
    </xdr:from>
    <xdr:ext cx="469744" cy="259045"/>
    <xdr:sp macro="" textlink="">
      <xdr:nvSpPr>
        <xdr:cNvPr id="131" name="【図書館】&#10;一人当たり面積該当値テキスト"/>
        <xdr:cNvSpPr txBox="1"/>
      </xdr:nvSpPr>
      <xdr:spPr>
        <a:xfrm>
          <a:off x="10515600"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74385</xdr:rowOff>
    </xdr:from>
    <xdr:to>
      <xdr:col>50</xdr:col>
      <xdr:colOff>165100</xdr:colOff>
      <xdr:row>41</xdr:row>
      <xdr:rowOff>4535</xdr:rowOff>
    </xdr:to>
    <xdr:sp macro="" textlink="">
      <xdr:nvSpPr>
        <xdr:cNvPr id="132" name="楕円 131"/>
        <xdr:cNvSpPr/>
      </xdr:nvSpPr>
      <xdr:spPr>
        <a:xfrm>
          <a:off x="9588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108857</xdr:rowOff>
    </xdr:from>
    <xdr:to>
      <xdr:col>55</xdr:col>
      <xdr:colOff>0</xdr:colOff>
      <xdr:row>40</xdr:row>
      <xdr:rowOff>125185</xdr:rowOff>
    </xdr:to>
    <xdr:cxnSp macro="">
      <xdr:nvCxnSpPr>
        <xdr:cNvPr id="133" name="直線コネクタ 132"/>
        <xdr:cNvCxnSpPr/>
      </xdr:nvCxnSpPr>
      <xdr:spPr>
        <a:xfrm flipV="1">
          <a:off x="9639300" y="6966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74385</xdr:rowOff>
    </xdr:from>
    <xdr:to>
      <xdr:col>46</xdr:col>
      <xdr:colOff>38100</xdr:colOff>
      <xdr:row>41</xdr:row>
      <xdr:rowOff>4535</xdr:rowOff>
    </xdr:to>
    <xdr:sp macro="" textlink="">
      <xdr:nvSpPr>
        <xdr:cNvPr id="134" name="楕円 133"/>
        <xdr:cNvSpPr/>
      </xdr:nvSpPr>
      <xdr:spPr>
        <a:xfrm>
          <a:off x="8699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125185</xdr:rowOff>
    </xdr:from>
    <xdr:to>
      <xdr:col>50</xdr:col>
      <xdr:colOff>114300</xdr:colOff>
      <xdr:row>40</xdr:row>
      <xdr:rowOff>125185</xdr:rowOff>
    </xdr:to>
    <xdr:cxnSp macro="">
      <xdr:nvCxnSpPr>
        <xdr:cNvPr id="135" name="直線コネクタ 134"/>
        <xdr:cNvCxnSpPr/>
      </xdr:nvCxnSpPr>
      <xdr:spPr>
        <a:xfrm>
          <a:off x="8750300" y="698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58057</xdr:rowOff>
    </xdr:from>
    <xdr:to>
      <xdr:col>41</xdr:col>
      <xdr:colOff>101600</xdr:colOff>
      <xdr:row>40</xdr:row>
      <xdr:rowOff>159657</xdr:rowOff>
    </xdr:to>
    <xdr:sp macro="" textlink="">
      <xdr:nvSpPr>
        <xdr:cNvPr id="136" name="楕円 135"/>
        <xdr:cNvSpPr/>
      </xdr:nvSpPr>
      <xdr:spPr>
        <a:xfrm>
          <a:off x="781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108857</xdr:rowOff>
    </xdr:from>
    <xdr:to>
      <xdr:col>45</xdr:col>
      <xdr:colOff>177800</xdr:colOff>
      <xdr:row>40</xdr:row>
      <xdr:rowOff>125185</xdr:rowOff>
    </xdr:to>
    <xdr:cxnSp macro="">
      <xdr:nvCxnSpPr>
        <xdr:cNvPr id="137" name="直線コネクタ 136"/>
        <xdr:cNvCxnSpPr/>
      </xdr:nvCxnSpPr>
      <xdr:spPr>
        <a:xfrm>
          <a:off x="7861300" y="696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38"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39"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0"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1" name="n_4aveValue【図書館】&#10;一人当たり面積"/>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167112</xdr:rowOff>
    </xdr:from>
    <xdr:ext cx="469744" cy="259045"/>
    <xdr:sp macro="" textlink="">
      <xdr:nvSpPr>
        <xdr:cNvPr id="142" name="n_1mainValue【図書館】&#10;一人当たり面積"/>
        <xdr:cNvSpPr txBox="1"/>
      </xdr:nvSpPr>
      <xdr:spPr>
        <a:xfrm>
          <a:off x="93917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167112</xdr:rowOff>
    </xdr:from>
    <xdr:ext cx="469744" cy="259045"/>
    <xdr:sp macro="" textlink="">
      <xdr:nvSpPr>
        <xdr:cNvPr id="143" name="n_2mainValue【図書館】&#10;一人当たり面積"/>
        <xdr:cNvSpPr txBox="1"/>
      </xdr:nvSpPr>
      <xdr:spPr>
        <a:xfrm>
          <a:off x="8515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150784</xdr:rowOff>
    </xdr:from>
    <xdr:ext cx="469744" cy="259045"/>
    <xdr:sp macro="" textlink="">
      <xdr:nvSpPr>
        <xdr:cNvPr id="144" name="n_3mainValue【図書館】&#10;一人当たり面積"/>
        <xdr:cNvSpPr txBox="1"/>
      </xdr:nvSpPr>
      <xdr:spPr>
        <a:xfrm>
          <a:off x="7626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67" name="直線コネクタ 166"/>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8"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9" name="直線コネクタ 16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0" name="【体育館・プール】&#10;有形固定資産減価償却率最大値テキスト"/>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1" name="直線コネクタ 170"/>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72" name="【体育館・プール】&#10;有形固定資産減価償却率平均値テキスト"/>
        <xdr:cNvSpPr txBox="1"/>
      </xdr:nvSpPr>
      <xdr:spPr>
        <a:xfrm>
          <a:off x="4673600" y="1038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3" name="フローチャート: 判断 172"/>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74" name="フローチャート: 判断 173"/>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75" name="フローチャート: 判断 174"/>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76" name="フローチャート: 判断 175"/>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77" name="フローチャート: 判断 176"/>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168656</xdr:rowOff>
    </xdr:from>
    <xdr:to>
      <xdr:col>24</xdr:col>
      <xdr:colOff>114300</xdr:colOff>
      <xdr:row>63</xdr:row>
      <xdr:rowOff>98806</xdr:rowOff>
    </xdr:to>
    <xdr:sp macro="" textlink="">
      <xdr:nvSpPr>
        <xdr:cNvPr id="183" name="楕円 182"/>
        <xdr:cNvSpPr/>
      </xdr:nvSpPr>
      <xdr:spPr>
        <a:xfrm>
          <a:off x="4584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147083</xdr:rowOff>
    </xdr:from>
    <xdr:ext cx="405111" cy="259045"/>
    <xdr:sp macro="" textlink="">
      <xdr:nvSpPr>
        <xdr:cNvPr id="184" name="【体育館・プール】&#10;有形固定資産減価償却率該当値テキスト"/>
        <xdr:cNvSpPr txBox="1"/>
      </xdr:nvSpPr>
      <xdr:spPr>
        <a:xfrm>
          <a:off x="4673600" y="1077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145796</xdr:rowOff>
    </xdr:from>
    <xdr:to>
      <xdr:col>20</xdr:col>
      <xdr:colOff>38100</xdr:colOff>
      <xdr:row>63</xdr:row>
      <xdr:rowOff>75946</xdr:rowOff>
    </xdr:to>
    <xdr:sp macro="" textlink="">
      <xdr:nvSpPr>
        <xdr:cNvPr id="185" name="楕円 184"/>
        <xdr:cNvSpPr/>
      </xdr:nvSpPr>
      <xdr:spPr>
        <a:xfrm>
          <a:off x="3746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25146</xdr:rowOff>
    </xdr:from>
    <xdr:to>
      <xdr:col>24</xdr:col>
      <xdr:colOff>63500</xdr:colOff>
      <xdr:row>63</xdr:row>
      <xdr:rowOff>48006</xdr:rowOff>
    </xdr:to>
    <xdr:cxnSp macro="">
      <xdr:nvCxnSpPr>
        <xdr:cNvPr id="186" name="直線コネクタ 185"/>
        <xdr:cNvCxnSpPr/>
      </xdr:nvCxnSpPr>
      <xdr:spPr>
        <a:xfrm>
          <a:off x="3797300" y="10826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102362</xdr:rowOff>
    </xdr:from>
    <xdr:to>
      <xdr:col>15</xdr:col>
      <xdr:colOff>101600</xdr:colOff>
      <xdr:row>63</xdr:row>
      <xdr:rowOff>32512</xdr:rowOff>
    </xdr:to>
    <xdr:sp macro="" textlink="">
      <xdr:nvSpPr>
        <xdr:cNvPr id="187" name="楕円 186"/>
        <xdr:cNvSpPr/>
      </xdr:nvSpPr>
      <xdr:spPr>
        <a:xfrm>
          <a:off x="2857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153162</xdr:rowOff>
    </xdr:from>
    <xdr:to>
      <xdr:col>19</xdr:col>
      <xdr:colOff>177800</xdr:colOff>
      <xdr:row>63</xdr:row>
      <xdr:rowOff>25146</xdr:rowOff>
    </xdr:to>
    <xdr:cxnSp macro="">
      <xdr:nvCxnSpPr>
        <xdr:cNvPr id="188" name="直線コネクタ 187"/>
        <xdr:cNvCxnSpPr/>
      </xdr:nvCxnSpPr>
      <xdr:spPr>
        <a:xfrm>
          <a:off x="2908300" y="107830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58928</xdr:rowOff>
    </xdr:from>
    <xdr:to>
      <xdr:col>10</xdr:col>
      <xdr:colOff>165100</xdr:colOff>
      <xdr:row>62</xdr:row>
      <xdr:rowOff>160528</xdr:rowOff>
    </xdr:to>
    <xdr:sp macro="" textlink="">
      <xdr:nvSpPr>
        <xdr:cNvPr id="189" name="楕円 188"/>
        <xdr:cNvSpPr/>
      </xdr:nvSpPr>
      <xdr:spPr>
        <a:xfrm>
          <a:off x="1968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109728</xdr:rowOff>
    </xdr:from>
    <xdr:to>
      <xdr:col>15</xdr:col>
      <xdr:colOff>50800</xdr:colOff>
      <xdr:row>62</xdr:row>
      <xdr:rowOff>153162</xdr:rowOff>
    </xdr:to>
    <xdr:cxnSp macro="">
      <xdr:nvCxnSpPr>
        <xdr:cNvPr id="190" name="直線コネクタ 189"/>
        <xdr:cNvCxnSpPr/>
      </xdr:nvCxnSpPr>
      <xdr:spPr>
        <a:xfrm>
          <a:off x="2019300" y="107396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154195</xdr:rowOff>
    </xdr:from>
    <xdr:ext cx="405111" cy="259045"/>
    <xdr:sp macro="" textlink="">
      <xdr:nvSpPr>
        <xdr:cNvPr id="191" name="n_1aveValue【体育館・プール】&#10;有形固定資産減価償却率"/>
        <xdr:cNvSpPr txBox="1"/>
      </xdr:nvSpPr>
      <xdr:spPr>
        <a:xfrm>
          <a:off x="35820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192" name="n_2aveValue【体育館・プール】&#10;有形固定資産減価償却率"/>
        <xdr:cNvSpPr txBox="1"/>
      </xdr:nvSpPr>
      <xdr:spPr>
        <a:xfrm>
          <a:off x="2705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129049</xdr:rowOff>
    </xdr:from>
    <xdr:ext cx="405111" cy="259045"/>
    <xdr:sp macro="" textlink="">
      <xdr:nvSpPr>
        <xdr:cNvPr id="193" name="n_3aveValue【体育館・プール】&#10;有形固定資産減価償却率"/>
        <xdr:cNvSpPr txBox="1"/>
      </xdr:nvSpPr>
      <xdr:spPr>
        <a:xfrm>
          <a:off x="1816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194" name="n_4aveValue【体育館・プール】&#10;有形固定資産減価償却率"/>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67073</xdr:rowOff>
    </xdr:from>
    <xdr:ext cx="405111" cy="259045"/>
    <xdr:sp macro="" textlink="">
      <xdr:nvSpPr>
        <xdr:cNvPr id="195" name="n_1mainValue【体育館・プール】&#10;有形固定資産減価償却率"/>
        <xdr:cNvSpPr txBox="1"/>
      </xdr:nvSpPr>
      <xdr:spPr>
        <a:xfrm>
          <a:off x="35820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23639</xdr:rowOff>
    </xdr:from>
    <xdr:ext cx="405111" cy="259045"/>
    <xdr:sp macro="" textlink="">
      <xdr:nvSpPr>
        <xdr:cNvPr id="196" name="n_2mainValue【体育館・プール】&#10;有形固定資産減価償却率"/>
        <xdr:cNvSpPr txBox="1"/>
      </xdr:nvSpPr>
      <xdr:spPr>
        <a:xfrm>
          <a:off x="2705744" y="1082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151655</xdr:rowOff>
    </xdr:from>
    <xdr:ext cx="405111" cy="259045"/>
    <xdr:sp macro="" textlink="">
      <xdr:nvSpPr>
        <xdr:cNvPr id="197" name="n_3mainValue【体育館・プール】&#10;有形固定資産減価償却率"/>
        <xdr:cNvSpPr txBox="1"/>
      </xdr:nvSpPr>
      <xdr:spPr>
        <a:xfrm>
          <a:off x="1816744" y="1078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8" name="直線コネクタ 207"/>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9" name="テキスト ボックス 208"/>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0" name="直線コネクタ 20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1" name="テキスト ボックス 21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2" name="直線コネクタ 211"/>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3" name="テキスト ボックス 212"/>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5" name="テキスト ボックス 21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16" name="直線コネクタ 215"/>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17" name="テキスト ボックス 216"/>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9" name="テキスト ボックス 21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0" name="直線コネクタ 219"/>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1" name="テキスト ボックス 220"/>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25" name="直線コネクタ 224"/>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26" name="【体育館・プール】&#10;一人当たり面積最小値テキスト"/>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27" name="直線コネクタ 226"/>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28" name="【体育館・プール】&#10;一人当たり面積最大値テキスト"/>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29" name="直線コネクタ 228"/>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0"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1" name="フローチャート: 判断 230"/>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32" name="フローチャート: 判断 231"/>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33" name="フローチャート: 判断 232"/>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34" name="フローチャート: 判断 233"/>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35" name="フローチャート: 判断 234"/>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100647</xdr:rowOff>
    </xdr:from>
    <xdr:to>
      <xdr:col>55</xdr:col>
      <xdr:colOff>50800</xdr:colOff>
      <xdr:row>63</xdr:row>
      <xdr:rowOff>30797</xdr:rowOff>
    </xdr:to>
    <xdr:sp macro="" textlink="">
      <xdr:nvSpPr>
        <xdr:cNvPr id="241" name="楕円 240"/>
        <xdr:cNvSpPr/>
      </xdr:nvSpPr>
      <xdr:spPr>
        <a:xfrm>
          <a:off x="104267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79074</xdr:rowOff>
    </xdr:from>
    <xdr:ext cx="469744" cy="259045"/>
    <xdr:sp macro="" textlink="">
      <xdr:nvSpPr>
        <xdr:cNvPr id="242" name="【体育館・プール】&#10;一人当たり面積該当値テキスト"/>
        <xdr:cNvSpPr txBox="1"/>
      </xdr:nvSpPr>
      <xdr:spPr>
        <a:xfrm>
          <a:off x="10515600" y="1070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103505</xdr:rowOff>
    </xdr:from>
    <xdr:to>
      <xdr:col>50</xdr:col>
      <xdr:colOff>165100</xdr:colOff>
      <xdr:row>63</xdr:row>
      <xdr:rowOff>33655</xdr:rowOff>
    </xdr:to>
    <xdr:sp macro="" textlink="">
      <xdr:nvSpPr>
        <xdr:cNvPr id="243" name="楕円 242"/>
        <xdr:cNvSpPr/>
      </xdr:nvSpPr>
      <xdr:spPr>
        <a:xfrm>
          <a:off x="958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151447</xdr:rowOff>
    </xdr:from>
    <xdr:to>
      <xdr:col>55</xdr:col>
      <xdr:colOff>0</xdr:colOff>
      <xdr:row>62</xdr:row>
      <xdr:rowOff>154305</xdr:rowOff>
    </xdr:to>
    <xdr:cxnSp macro="">
      <xdr:nvCxnSpPr>
        <xdr:cNvPr id="244" name="直線コネクタ 243"/>
        <xdr:cNvCxnSpPr/>
      </xdr:nvCxnSpPr>
      <xdr:spPr>
        <a:xfrm flipV="1">
          <a:off x="9639300" y="10781347"/>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45" name="楕円 244"/>
        <xdr:cNvSpPr/>
      </xdr:nvSpPr>
      <xdr:spPr>
        <a:xfrm>
          <a:off x="8699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154305</xdr:rowOff>
    </xdr:from>
    <xdr:to>
      <xdr:col>50</xdr:col>
      <xdr:colOff>114300</xdr:colOff>
      <xdr:row>62</xdr:row>
      <xdr:rowOff>154305</xdr:rowOff>
    </xdr:to>
    <xdr:cxnSp macro="">
      <xdr:nvCxnSpPr>
        <xdr:cNvPr id="246" name="直線コネクタ 245"/>
        <xdr:cNvCxnSpPr/>
      </xdr:nvCxnSpPr>
      <xdr:spPr>
        <a:xfrm>
          <a:off x="8750300" y="1078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100647</xdr:rowOff>
    </xdr:from>
    <xdr:to>
      <xdr:col>41</xdr:col>
      <xdr:colOff>101600</xdr:colOff>
      <xdr:row>63</xdr:row>
      <xdr:rowOff>30797</xdr:rowOff>
    </xdr:to>
    <xdr:sp macro="" textlink="">
      <xdr:nvSpPr>
        <xdr:cNvPr id="247" name="楕円 246"/>
        <xdr:cNvSpPr/>
      </xdr:nvSpPr>
      <xdr:spPr>
        <a:xfrm>
          <a:off x="78105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151447</xdr:rowOff>
    </xdr:from>
    <xdr:to>
      <xdr:col>45</xdr:col>
      <xdr:colOff>177800</xdr:colOff>
      <xdr:row>62</xdr:row>
      <xdr:rowOff>154305</xdr:rowOff>
    </xdr:to>
    <xdr:cxnSp macro="">
      <xdr:nvCxnSpPr>
        <xdr:cNvPr id="248" name="直線コネクタ 247"/>
        <xdr:cNvCxnSpPr/>
      </xdr:nvCxnSpPr>
      <xdr:spPr>
        <a:xfrm>
          <a:off x="7861300" y="1078134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7320</xdr:rowOff>
    </xdr:from>
    <xdr:ext cx="469744" cy="259045"/>
    <xdr:sp macro="" textlink="">
      <xdr:nvSpPr>
        <xdr:cNvPr id="249" name="n_1aveValue【体育館・プール】&#10;一人当たり面積"/>
        <xdr:cNvSpPr txBox="1"/>
      </xdr:nvSpPr>
      <xdr:spPr>
        <a:xfrm>
          <a:off x="9391727" y="102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18749</xdr:rowOff>
    </xdr:from>
    <xdr:ext cx="469744" cy="259045"/>
    <xdr:sp macro="" textlink="">
      <xdr:nvSpPr>
        <xdr:cNvPr id="250" name="n_2aveValue【体育館・プール】&#10;一人当たり面積"/>
        <xdr:cNvSpPr txBox="1"/>
      </xdr:nvSpPr>
      <xdr:spPr>
        <a:xfrm>
          <a:off x="85154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55897</xdr:rowOff>
    </xdr:from>
    <xdr:ext cx="469744" cy="259045"/>
    <xdr:sp macro="" textlink="">
      <xdr:nvSpPr>
        <xdr:cNvPr id="251" name="n_3aveValue【体育館・プール】&#10;一人当たり面積"/>
        <xdr:cNvSpPr txBox="1"/>
      </xdr:nvSpPr>
      <xdr:spPr>
        <a:xfrm>
          <a:off x="7626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170197</xdr:rowOff>
    </xdr:from>
    <xdr:ext cx="469744" cy="259045"/>
    <xdr:sp macro="" textlink="">
      <xdr:nvSpPr>
        <xdr:cNvPr id="252" name="n_4aveValue【体育館・プール】&#10;一人当たり面積"/>
        <xdr:cNvSpPr txBox="1"/>
      </xdr:nvSpPr>
      <xdr:spPr>
        <a:xfrm>
          <a:off x="6737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24782</xdr:rowOff>
    </xdr:from>
    <xdr:ext cx="469744" cy="259045"/>
    <xdr:sp macro="" textlink="">
      <xdr:nvSpPr>
        <xdr:cNvPr id="253" name="n_1mainValue【体育館・プール】&#10;一人当たり面積"/>
        <xdr:cNvSpPr txBox="1"/>
      </xdr:nvSpPr>
      <xdr:spPr>
        <a:xfrm>
          <a:off x="93917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254" name="n_2mainValue【体育館・プール】&#10;一人当たり面積"/>
        <xdr:cNvSpPr txBox="1"/>
      </xdr:nvSpPr>
      <xdr:spPr>
        <a:xfrm>
          <a:off x="8515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21924</xdr:rowOff>
    </xdr:from>
    <xdr:ext cx="469744" cy="259045"/>
    <xdr:sp macro="" textlink="">
      <xdr:nvSpPr>
        <xdr:cNvPr id="255" name="n_3mainValue【体育館・プール】&#10;一人当たり面積"/>
        <xdr:cNvSpPr txBox="1"/>
      </xdr:nvSpPr>
      <xdr:spPr>
        <a:xfrm>
          <a:off x="7626427" y="108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0" name="直線コネクタ 279"/>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2" name="直線コネクタ 28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3" name="【福祉施設】&#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4" name="直線コネクタ 283"/>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85" name="【福祉施設】&#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86" name="フローチャート: 判断 285"/>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87" name="フローチャート: 判断 286"/>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288" name="フローチャート: 判断 287"/>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289" name="フローチャート: 判断 288"/>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290" name="フローチャート: 判断 289"/>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96" name="楕円 295"/>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297" name="【福祉施設】&#10;有形固定資産減価償却率該当値テキスト"/>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298" name="楕円 297"/>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82</xdr:row>
      <xdr:rowOff>152400</xdr:rowOff>
    </xdr:to>
    <xdr:cxnSp macro="">
      <xdr:nvCxnSpPr>
        <xdr:cNvPr id="299" name="直線コネクタ 298"/>
        <xdr:cNvCxnSpPr/>
      </xdr:nvCxnSpPr>
      <xdr:spPr>
        <a:xfrm>
          <a:off x="3797300" y="14034136"/>
          <a:ext cx="8382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29211</xdr:rowOff>
    </xdr:from>
    <xdr:to>
      <xdr:col>15</xdr:col>
      <xdr:colOff>101600</xdr:colOff>
      <xdr:row>81</xdr:row>
      <xdr:rowOff>130811</xdr:rowOff>
    </xdr:to>
    <xdr:sp macro="" textlink="">
      <xdr:nvSpPr>
        <xdr:cNvPr id="300" name="楕円 299"/>
        <xdr:cNvSpPr/>
      </xdr:nvSpPr>
      <xdr:spPr>
        <a:xfrm>
          <a:off x="2857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80011</xdr:rowOff>
    </xdr:from>
    <xdr:to>
      <xdr:col>19</xdr:col>
      <xdr:colOff>177800</xdr:colOff>
      <xdr:row>81</xdr:row>
      <xdr:rowOff>146686</xdr:rowOff>
    </xdr:to>
    <xdr:cxnSp macro="">
      <xdr:nvCxnSpPr>
        <xdr:cNvPr id="301" name="直線コネクタ 300"/>
        <xdr:cNvCxnSpPr/>
      </xdr:nvCxnSpPr>
      <xdr:spPr>
        <a:xfrm>
          <a:off x="2908300" y="1396746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02" name="楕円 301"/>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80011</xdr:rowOff>
    </xdr:from>
    <xdr:to>
      <xdr:col>15</xdr:col>
      <xdr:colOff>50800</xdr:colOff>
      <xdr:row>82</xdr:row>
      <xdr:rowOff>26670</xdr:rowOff>
    </xdr:to>
    <xdr:cxnSp macro="">
      <xdr:nvCxnSpPr>
        <xdr:cNvPr id="303" name="直線コネクタ 302"/>
        <xdr:cNvCxnSpPr/>
      </xdr:nvCxnSpPr>
      <xdr:spPr>
        <a:xfrm flipV="1">
          <a:off x="2019300" y="139674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84472</xdr:rowOff>
    </xdr:from>
    <xdr:ext cx="405111" cy="259045"/>
    <xdr:sp macro="" textlink="">
      <xdr:nvSpPr>
        <xdr:cNvPr id="304" name="n_1aveValue【福祉施設】&#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305" name="n_2aveValue【福祉施設】&#10;有形固定資産減価償却率"/>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61613</xdr:rowOff>
    </xdr:from>
    <xdr:ext cx="405111" cy="259045"/>
    <xdr:sp macro="" textlink="">
      <xdr:nvSpPr>
        <xdr:cNvPr id="306" name="n_3aveValue【福祉施設】&#10;有形固定資産減価償却率"/>
        <xdr:cNvSpPr txBox="1"/>
      </xdr:nvSpPr>
      <xdr:spPr>
        <a:xfrm>
          <a:off x="1816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07" name="n_4aveValue【福祉施設】&#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17163</xdr:rowOff>
    </xdr:from>
    <xdr:ext cx="405111" cy="259045"/>
    <xdr:sp macro="" textlink="">
      <xdr:nvSpPr>
        <xdr:cNvPr id="308" name="n_1mainValue【福祉施設】&#10;有形固定資産減価償却率"/>
        <xdr:cNvSpPr txBox="1"/>
      </xdr:nvSpPr>
      <xdr:spPr>
        <a:xfrm>
          <a:off x="3582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309" name="n_2mainValue【福祉施設】&#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0" name="n_3mainValue【福祉施設】&#10;有形固定資産減価償却率"/>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32" name="直線コネクタ 331"/>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3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34" name="直線コネクタ 33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35" name="【福祉施設】&#10;一人当たり面積最大値テキスト"/>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36" name="直線コネクタ 335"/>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3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38" name="フローチャート: 判断 33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39" name="フローチャート: 判断 338"/>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40" name="フローチャート: 判断 339"/>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41" name="フローチャート: 判断 340"/>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42" name="フローチャート: 判断 341"/>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48" name="楕円 347"/>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49"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50" name="楕円 349"/>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150113</xdr:rowOff>
    </xdr:to>
    <xdr:cxnSp macro="">
      <xdr:nvCxnSpPr>
        <xdr:cNvPr id="351" name="直線コネクタ 350"/>
        <xdr:cNvCxnSpPr/>
      </xdr:nvCxnSpPr>
      <xdr:spPr>
        <a:xfrm>
          <a:off x="9639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99313</xdr:rowOff>
    </xdr:from>
    <xdr:to>
      <xdr:col>46</xdr:col>
      <xdr:colOff>38100</xdr:colOff>
      <xdr:row>86</xdr:row>
      <xdr:rowOff>29463</xdr:rowOff>
    </xdr:to>
    <xdr:sp macro="" textlink="">
      <xdr:nvSpPr>
        <xdr:cNvPr id="352" name="楕円 351"/>
        <xdr:cNvSpPr/>
      </xdr:nvSpPr>
      <xdr:spPr>
        <a:xfrm>
          <a:off x="8699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150113</xdr:rowOff>
    </xdr:from>
    <xdr:to>
      <xdr:col>50</xdr:col>
      <xdr:colOff>114300</xdr:colOff>
      <xdr:row>85</xdr:row>
      <xdr:rowOff>150113</xdr:rowOff>
    </xdr:to>
    <xdr:cxnSp macro="">
      <xdr:nvCxnSpPr>
        <xdr:cNvPr id="353" name="直線コネクタ 352"/>
        <xdr:cNvCxnSpPr/>
      </xdr:nvCxnSpPr>
      <xdr:spPr>
        <a:xfrm>
          <a:off x="8750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99313</xdr:rowOff>
    </xdr:from>
    <xdr:to>
      <xdr:col>41</xdr:col>
      <xdr:colOff>101600</xdr:colOff>
      <xdr:row>86</xdr:row>
      <xdr:rowOff>29463</xdr:rowOff>
    </xdr:to>
    <xdr:sp macro="" textlink="">
      <xdr:nvSpPr>
        <xdr:cNvPr id="354" name="楕円 353"/>
        <xdr:cNvSpPr/>
      </xdr:nvSpPr>
      <xdr:spPr>
        <a:xfrm>
          <a:off x="7810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150113</xdr:rowOff>
    </xdr:from>
    <xdr:to>
      <xdr:col>45</xdr:col>
      <xdr:colOff>177800</xdr:colOff>
      <xdr:row>85</xdr:row>
      <xdr:rowOff>150113</xdr:rowOff>
    </xdr:to>
    <xdr:cxnSp macro="">
      <xdr:nvCxnSpPr>
        <xdr:cNvPr id="355" name="直線コネクタ 354"/>
        <xdr:cNvCxnSpPr/>
      </xdr:nvCxnSpPr>
      <xdr:spPr>
        <a:xfrm>
          <a:off x="7861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132859</xdr:rowOff>
    </xdr:from>
    <xdr:ext cx="469744" cy="259045"/>
    <xdr:sp macro="" textlink="">
      <xdr:nvSpPr>
        <xdr:cNvPr id="356" name="n_1aveValue【福祉施設】&#10;一人当たり面積"/>
        <xdr:cNvSpPr txBox="1"/>
      </xdr:nvSpPr>
      <xdr:spPr>
        <a:xfrm>
          <a:off x="9391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57"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58" name="n_3aveValue【福祉施設】&#10;一人当たり面積"/>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155719</xdr:rowOff>
    </xdr:from>
    <xdr:ext cx="469744" cy="259045"/>
    <xdr:sp macro="" textlink="">
      <xdr:nvSpPr>
        <xdr:cNvPr id="359" name="n_4aveValue【福祉施設】&#10;一人当たり面積"/>
        <xdr:cNvSpPr txBox="1"/>
      </xdr:nvSpPr>
      <xdr:spPr>
        <a:xfrm>
          <a:off x="6737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20590</xdr:rowOff>
    </xdr:from>
    <xdr:ext cx="469744" cy="259045"/>
    <xdr:sp macro="" textlink="">
      <xdr:nvSpPr>
        <xdr:cNvPr id="360" name="n_1mainValue【福祉施設】&#10;一人当たり面積"/>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20590</xdr:rowOff>
    </xdr:from>
    <xdr:ext cx="469744" cy="259045"/>
    <xdr:sp macro="" textlink="">
      <xdr:nvSpPr>
        <xdr:cNvPr id="361" name="n_2mainValue【福祉施設】&#10;一人当たり面積"/>
        <xdr:cNvSpPr txBox="1"/>
      </xdr:nvSpPr>
      <xdr:spPr>
        <a:xfrm>
          <a:off x="8515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20590</xdr:rowOff>
    </xdr:from>
    <xdr:ext cx="469744" cy="259045"/>
    <xdr:sp macro="" textlink="">
      <xdr:nvSpPr>
        <xdr:cNvPr id="362" name="n_3mainValue【福祉施設】&#10;一人当たり面積"/>
        <xdr:cNvSpPr txBox="1"/>
      </xdr:nvSpPr>
      <xdr:spPr>
        <a:xfrm>
          <a:off x="7626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3" name="テキスト ボックス 37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75" name="テキスト ボックス 37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85" name="テキスト ボックス 38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7" name="テキスト ボックス 3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48442</xdr:rowOff>
    </xdr:from>
    <xdr:to>
      <xdr:col>24</xdr:col>
      <xdr:colOff>62865</xdr:colOff>
      <xdr:row>108</xdr:row>
      <xdr:rowOff>76200</xdr:rowOff>
    </xdr:to>
    <xdr:cxnSp macro="">
      <xdr:nvCxnSpPr>
        <xdr:cNvPr id="389" name="直線コネクタ 388"/>
        <xdr:cNvCxnSpPr/>
      </xdr:nvCxnSpPr>
      <xdr:spPr>
        <a:xfrm flipV="1">
          <a:off x="4634865" y="1702199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90"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1" name="直線コネクタ 390"/>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166569</xdr:rowOff>
    </xdr:from>
    <xdr:ext cx="405111" cy="259045"/>
    <xdr:sp macro="" textlink="">
      <xdr:nvSpPr>
        <xdr:cNvPr id="392" name="【市民会館】&#10;有形固定資産減価償却率最大値テキスト"/>
        <xdr:cNvSpPr txBox="1"/>
      </xdr:nvSpPr>
      <xdr:spPr>
        <a:xfrm>
          <a:off x="4673600" y="167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48442</xdr:rowOff>
    </xdr:from>
    <xdr:to>
      <xdr:col>24</xdr:col>
      <xdr:colOff>152400</xdr:colOff>
      <xdr:row>99</xdr:row>
      <xdr:rowOff>48442</xdr:rowOff>
    </xdr:to>
    <xdr:cxnSp macro="">
      <xdr:nvCxnSpPr>
        <xdr:cNvPr id="393" name="直線コネクタ 392"/>
        <xdr:cNvCxnSpPr/>
      </xdr:nvCxnSpPr>
      <xdr:spPr>
        <a:xfrm>
          <a:off x="4546600" y="1702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162214</xdr:rowOff>
    </xdr:from>
    <xdr:ext cx="405111" cy="259045"/>
    <xdr:sp macro="" textlink="">
      <xdr:nvSpPr>
        <xdr:cNvPr id="394" name="【市民会館】&#10;有形固定資産減価償却率平均値テキスト"/>
        <xdr:cNvSpPr txBox="1"/>
      </xdr:nvSpPr>
      <xdr:spPr>
        <a:xfrm>
          <a:off x="4673600" y="1782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395" name="フローチャート: 判断 394"/>
        <xdr:cNvSpPr/>
      </xdr:nvSpPr>
      <xdr:spPr>
        <a:xfrm>
          <a:off x="45847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396" name="フローチャート: 判断 395"/>
        <xdr:cNvSpPr/>
      </xdr:nvSpPr>
      <xdr:spPr>
        <a:xfrm>
          <a:off x="3746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133169</xdr:rowOff>
    </xdr:from>
    <xdr:to>
      <xdr:col>15</xdr:col>
      <xdr:colOff>101600</xdr:colOff>
      <xdr:row>103</xdr:row>
      <xdr:rowOff>63319</xdr:rowOff>
    </xdr:to>
    <xdr:sp macro="" textlink="">
      <xdr:nvSpPr>
        <xdr:cNvPr id="397" name="フローチャート: 判断 396"/>
        <xdr:cNvSpPr/>
      </xdr:nvSpPr>
      <xdr:spPr>
        <a:xfrm>
          <a:off x="28575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30299</xdr:rowOff>
    </xdr:from>
    <xdr:to>
      <xdr:col>10</xdr:col>
      <xdr:colOff>165100</xdr:colOff>
      <xdr:row>103</xdr:row>
      <xdr:rowOff>131899</xdr:rowOff>
    </xdr:to>
    <xdr:sp macro="" textlink="">
      <xdr:nvSpPr>
        <xdr:cNvPr id="398" name="フローチャート: 判断 397"/>
        <xdr:cNvSpPr/>
      </xdr:nvSpPr>
      <xdr:spPr>
        <a:xfrm>
          <a:off x="1968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399" name="フローチャート: 判断 398"/>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159294</xdr:rowOff>
    </xdr:from>
    <xdr:to>
      <xdr:col>24</xdr:col>
      <xdr:colOff>114300</xdr:colOff>
      <xdr:row>101</xdr:row>
      <xdr:rowOff>89444</xdr:rowOff>
    </xdr:to>
    <xdr:sp macro="" textlink="">
      <xdr:nvSpPr>
        <xdr:cNvPr id="405" name="楕円 404"/>
        <xdr:cNvSpPr/>
      </xdr:nvSpPr>
      <xdr:spPr>
        <a:xfrm>
          <a:off x="45847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10721</xdr:rowOff>
    </xdr:from>
    <xdr:ext cx="405111" cy="259045"/>
    <xdr:sp macro="" textlink="">
      <xdr:nvSpPr>
        <xdr:cNvPr id="406" name="【市民会館】&#10;有形固定資産減価償却率該当値テキスト"/>
        <xdr:cNvSpPr txBox="1"/>
      </xdr:nvSpPr>
      <xdr:spPr>
        <a:xfrm>
          <a:off x="4673600" y="1715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74386</xdr:rowOff>
    </xdr:from>
    <xdr:to>
      <xdr:col>20</xdr:col>
      <xdr:colOff>38100</xdr:colOff>
      <xdr:row>101</xdr:row>
      <xdr:rowOff>4536</xdr:rowOff>
    </xdr:to>
    <xdr:sp macro="" textlink="">
      <xdr:nvSpPr>
        <xdr:cNvPr id="407" name="楕円 406"/>
        <xdr:cNvSpPr/>
      </xdr:nvSpPr>
      <xdr:spPr>
        <a:xfrm>
          <a:off x="3746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125186</xdr:rowOff>
    </xdr:from>
    <xdr:to>
      <xdr:col>24</xdr:col>
      <xdr:colOff>63500</xdr:colOff>
      <xdr:row>101</xdr:row>
      <xdr:rowOff>38644</xdr:rowOff>
    </xdr:to>
    <xdr:cxnSp macro="">
      <xdr:nvCxnSpPr>
        <xdr:cNvPr id="408" name="直線コネクタ 407"/>
        <xdr:cNvCxnSpPr/>
      </xdr:nvCxnSpPr>
      <xdr:spPr>
        <a:xfrm>
          <a:off x="3797300" y="1727018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157662</xdr:rowOff>
    </xdr:from>
    <xdr:to>
      <xdr:col>15</xdr:col>
      <xdr:colOff>101600</xdr:colOff>
      <xdr:row>100</xdr:row>
      <xdr:rowOff>87812</xdr:rowOff>
    </xdr:to>
    <xdr:sp macro="" textlink="">
      <xdr:nvSpPr>
        <xdr:cNvPr id="409" name="楕円 408"/>
        <xdr:cNvSpPr/>
      </xdr:nvSpPr>
      <xdr:spPr>
        <a:xfrm>
          <a:off x="28575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37012</xdr:rowOff>
    </xdr:from>
    <xdr:to>
      <xdr:col>19</xdr:col>
      <xdr:colOff>177800</xdr:colOff>
      <xdr:row>100</xdr:row>
      <xdr:rowOff>125186</xdr:rowOff>
    </xdr:to>
    <xdr:cxnSp macro="">
      <xdr:nvCxnSpPr>
        <xdr:cNvPr id="410" name="直線コネクタ 409"/>
        <xdr:cNvCxnSpPr/>
      </xdr:nvCxnSpPr>
      <xdr:spPr>
        <a:xfrm>
          <a:off x="2908300" y="1718201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69487</xdr:rowOff>
    </xdr:from>
    <xdr:to>
      <xdr:col>10</xdr:col>
      <xdr:colOff>165100</xdr:colOff>
      <xdr:row>99</xdr:row>
      <xdr:rowOff>171087</xdr:rowOff>
    </xdr:to>
    <xdr:sp macro="" textlink="">
      <xdr:nvSpPr>
        <xdr:cNvPr id="411" name="楕円 410"/>
        <xdr:cNvSpPr/>
      </xdr:nvSpPr>
      <xdr:spPr>
        <a:xfrm>
          <a:off x="1968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120287</xdr:rowOff>
    </xdr:from>
    <xdr:to>
      <xdr:col>15</xdr:col>
      <xdr:colOff>50800</xdr:colOff>
      <xdr:row>100</xdr:row>
      <xdr:rowOff>37012</xdr:rowOff>
    </xdr:to>
    <xdr:cxnSp macro="">
      <xdr:nvCxnSpPr>
        <xdr:cNvPr id="412" name="直線コネクタ 411"/>
        <xdr:cNvCxnSpPr/>
      </xdr:nvCxnSpPr>
      <xdr:spPr>
        <a:xfrm>
          <a:off x="2019300" y="1709383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78939</xdr:rowOff>
    </xdr:from>
    <xdr:ext cx="405111" cy="259045"/>
    <xdr:sp macro="" textlink="">
      <xdr:nvSpPr>
        <xdr:cNvPr id="413" name="n_1aveValue【市民会館】&#10;有形固定資産減価償却率"/>
        <xdr:cNvSpPr txBox="1"/>
      </xdr:nvSpPr>
      <xdr:spPr>
        <a:xfrm>
          <a:off x="35820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54446</xdr:rowOff>
    </xdr:from>
    <xdr:ext cx="405111" cy="259045"/>
    <xdr:sp macro="" textlink="">
      <xdr:nvSpPr>
        <xdr:cNvPr id="414" name="n_2aveValue【市民会館】&#10;有形固定資産減価償却率"/>
        <xdr:cNvSpPr txBox="1"/>
      </xdr:nvSpPr>
      <xdr:spPr>
        <a:xfrm>
          <a:off x="2705744" y="1771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123026</xdr:rowOff>
    </xdr:from>
    <xdr:ext cx="405111" cy="259045"/>
    <xdr:sp macro="" textlink="">
      <xdr:nvSpPr>
        <xdr:cNvPr id="415" name="n_3aveValue【市民会館】&#10;有形固定資産減価償却率"/>
        <xdr:cNvSpPr txBox="1"/>
      </xdr:nvSpPr>
      <xdr:spPr>
        <a:xfrm>
          <a:off x="18167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16" name="n_4aveValue【市民会館】&#10;有形固定資産減価償却率"/>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21063</xdr:rowOff>
    </xdr:from>
    <xdr:ext cx="405111" cy="259045"/>
    <xdr:sp macro="" textlink="">
      <xdr:nvSpPr>
        <xdr:cNvPr id="417" name="n_1mainValue【市民会館】&#10;有形固定資産減価償却率"/>
        <xdr:cNvSpPr txBox="1"/>
      </xdr:nvSpPr>
      <xdr:spPr>
        <a:xfrm>
          <a:off x="35820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104339</xdr:rowOff>
    </xdr:from>
    <xdr:ext cx="405111" cy="259045"/>
    <xdr:sp macro="" textlink="">
      <xdr:nvSpPr>
        <xdr:cNvPr id="418" name="n_2mainValue【市民会館】&#10;有形固定資産減価償却率"/>
        <xdr:cNvSpPr txBox="1"/>
      </xdr:nvSpPr>
      <xdr:spPr>
        <a:xfrm>
          <a:off x="2705744" y="1690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16164</xdr:rowOff>
    </xdr:from>
    <xdr:ext cx="405111" cy="259045"/>
    <xdr:sp macro="" textlink="">
      <xdr:nvSpPr>
        <xdr:cNvPr id="419" name="n_3mainValue【市民会館】&#10;有形固定資産減価償却率"/>
        <xdr:cNvSpPr txBox="1"/>
      </xdr:nvSpPr>
      <xdr:spPr>
        <a:xfrm>
          <a:off x="18167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30" name="テキスト ボックス 42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31" name="直線コネクタ 43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2" name="テキスト ボックス 43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3" name="直線コネクタ 43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4" name="テキスト ボックス 43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5" name="直線コネクタ 43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6" name="テキスト ボックス 43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7" name="直線コネクタ 43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8" name="テキスト ボックス 43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42" name="直線コネクタ 441"/>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43" name="【市民会館】&#10;一人当たり面積最小値テキスト"/>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44" name="直線コネクタ 443"/>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45" name="【市民会館】&#10;一人当たり面積最大値テキスト"/>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46" name="直線コネクタ 445"/>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121429</xdr:rowOff>
    </xdr:from>
    <xdr:ext cx="469744" cy="259045"/>
    <xdr:sp macro="" textlink="">
      <xdr:nvSpPr>
        <xdr:cNvPr id="447" name="【市民会館】&#10;一人当たり面積平均値テキスト"/>
        <xdr:cNvSpPr txBox="1"/>
      </xdr:nvSpPr>
      <xdr:spPr>
        <a:xfrm>
          <a:off x="10515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48" name="フローチャート: 判断 447"/>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49" name="フローチャート: 判断 448"/>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50" name="フローチャート: 判断 449"/>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51" name="フローチャート: 判断 450"/>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452" name="フローチャート: 判断 451"/>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58" name="楕円 457"/>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20338</xdr:rowOff>
    </xdr:from>
    <xdr:ext cx="469744" cy="259045"/>
    <xdr:sp macro="" textlink="">
      <xdr:nvSpPr>
        <xdr:cNvPr id="459" name="【市民会館】&#10;一人当たり面積該当値テキスト"/>
        <xdr:cNvSpPr txBox="1"/>
      </xdr:nvSpPr>
      <xdr:spPr>
        <a:xfrm>
          <a:off x="10515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114554</xdr:rowOff>
    </xdr:from>
    <xdr:to>
      <xdr:col>50</xdr:col>
      <xdr:colOff>165100</xdr:colOff>
      <xdr:row>108</xdr:row>
      <xdr:rowOff>44704</xdr:rowOff>
    </xdr:to>
    <xdr:sp macro="" textlink="">
      <xdr:nvSpPr>
        <xdr:cNvPr id="460" name="楕円 459"/>
        <xdr:cNvSpPr/>
      </xdr:nvSpPr>
      <xdr:spPr>
        <a:xfrm>
          <a:off x="9588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165354</xdr:rowOff>
    </xdr:to>
    <xdr:cxnSp macro="">
      <xdr:nvCxnSpPr>
        <xdr:cNvPr id="461" name="直線コネクタ 460"/>
        <xdr:cNvCxnSpPr/>
      </xdr:nvCxnSpPr>
      <xdr:spPr>
        <a:xfrm flipV="1">
          <a:off x="9639300" y="185013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114554</xdr:rowOff>
    </xdr:from>
    <xdr:to>
      <xdr:col>46</xdr:col>
      <xdr:colOff>38100</xdr:colOff>
      <xdr:row>108</xdr:row>
      <xdr:rowOff>44704</xdr:rowOff>
    </xdr:to>
    <xdr:sp macro="" textlink="">
      <xdr:nvSpPr>
        <xdr:cNvPr id="462" name="楕円 461"/>
        <xdr:cNvSpPr/>
      </xdr:nvSpPr>
      <xdr:spPr>
        <a:xfrm>
          <a:off x="8699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165354</xdr:rowOff>
    </xdr:from>
    <xdr:to>
      <xdr:col>50</xdr:col>
      <xdr:colOff>114300</xdr:colOff>
      <xdr:row>107</xdr:row>
      <xdr:rowOff>165354</xdr:rowOff>
    </xdr:to>
    <xdr:cxnSp macro="">
      <xdr:nvCxnSpPr>
        <xdr:cNvPr id="463" name="直線コネクタ 462"/>
        <xdr:cNvCxnSpPr/>
      </xdr:nvCxnSpPr>
      <xdr:spPr>
        <a:xfrm>
          <a:off x="8750300" y="1851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105411</xdr:rowOff>
    </xdr:from>
    <xdr:to>
      <xdr:col>41</xdr:col>
      <xdr:colOff>101600</xdr:colOff>
      <xdr:row>108</xdr:row>
      <xdr:rowOff>35561</xdr:rowOff>
    </xdr:to>
    <xdr:sp macro="" textlink="">
      <xdr:nvSpPr>
        <xdr:cNvPr id="464" name="楕円 463"/>
        <xdr:cNvSpPr/>
      </xdr:nvSpPr>
      <xdr:spPr>
        <a:xfrm>
          <a:off x="781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156211</xdr:rowOff>
    </xdr:from>
    <xdr:to>
      <xdr:col>45</xdr:col>
      <xdr:colOff>177800</xdr:colOff>
      <xdr:row>107</xdr:row>
      <xdr:rowOff>165354</xdr:rowOff>
    </xdr:to>
    <xdr:cxnSp macro="">
      <xdr:nvCxnSpPr>
        <xdr:cNvPr id="465" name="直線コネクタ 464"/>
        <xdr:cNvCxnSpPr/>
      </xdr:nvCxnSpPr>
      <xdr:spPr>
        <a:xfrm>
          <a:off x="7861300" y="185013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70375</xdr:rowOff>
    </xdr:from>
    <xdr:ext cx="469744" cy="259045"/>
    <xdr:sp macro="" textlink="">
      <xdr:nvSpPr>
        <xdr:cNvPr id="466" name="n_1aveValue【市民会館】&#10;一人当たり面積"/>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72662</xdr:rowOff>
    </xdr:from>
    <xdr:ext cx="469744" cy="259045"/>
    <xdr:sp macro="" textlink="">
      <xdr:nvSpPr>
        <xdr:cNvPr id="467" name="n_2aveValue【市民会館】&#10;一人当たり面積"/>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68"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469" name="n_4aveValue【市民会館】&#10;一人当たり面積"/>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35831</xdr:rowOff>
    </xdr:from>
    <xdr:ext cx="469744" cy="259045"/>
    <xdr:sp macro="" textlink="">
      <xdr:nvSpPr>
        <xdr:cNvPr id="470" name="n_1main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35831</xdr:rowOff>
    </xdr:from>
    <xdr:ext cx="469744" cy="259045"/>
    <xdr:sp macro="" textlink="">
      <xdr:nvSpPr>
        <xdr:cNvPr id="471" name="n_2mainValue【市民会館】&#10;一人当たり面積"/>
        <xdr:cNvSpPr txBox="1"/>
      </xdr:nvSpPr>
      <xdr:spPr>
        <a:xfrm>
          <a:off x="8515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26688</xdr:rowOff>
    </xdr:from>
    <xdr:ext cx="469744" cy="259045"/>
    <xdr:sp macro="" textlink="">
      <xdr:nvSpPr>
        <xdr:cNvPr id="472" name="n_3mainValue【市民会館】&#10;一人当たり面積"/>
        <xdr:cNvSpPr txBox="1"/>
      </xdr:nvSpPr>
      <xdr:spPr>
        <a:xfrm>
          <a:off x="7626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3" name="テキスト ボックス 4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4" name="直線コネクタ 4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85" name="テキスト ボックス 48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6" name="直線コネクタ 4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7" name="テキスト ボックス 4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8" name="直線コネクタ 4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9" name="テキスト ボックス 4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90" name="直線コネクタ 4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91" name="テキスト ボックス 49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495" name="直線コネクタ 494"/>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96" name="【一般廃棄物処理施設】&#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97" name="直線コネクタ 496"/>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498" name="【一般廃棄物処理施設】&#10;有形固定資産減価償却率最大値テキスト"/>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499" name="直線コネクタ 498"/>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168419</xdr:rowOff>
    </xdr:from>
    <xdr:ext cx="405111" cy="259045"/>
    <xdr:sp macro="" textlink="">
      <xdr:nvSpPr>
        <xdr:cNvPr id="500" name="【一般廃棄物処理施設】&#10;有形固定資産減価償却率平均値テキスト"/>
        <xdr:cNvSpPr txBox="1"/>
      </xdr:nvSpPr>
      <xdr:spPr>
        <a:xfrm>
          <a:off x="16357600" y="6512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501" name="フローチャート: 判断 500"/>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502" name="フローチャート: 判断 501"/>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503" name="フローチャート: 判断 502"/>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504" name="フローチャート: 判断 503"/>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505" name="フローチャート: 判断 504"/>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511" name="楕円 510"/>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512" name="【一般廃棄物処理施設】&#10;有形固定資産減価償却率該当値テキスト"/>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135128</xdr:rowOff>
    </xdr:from>
    <xdr:to>
      <xdr:col>81</xdr:col>
      <xdr:colOff>101600</xdr:colOff>
      <xdr:row>36</xdr:row>
      <xdr:rowOff>65278</xdr:rowOff>
    </xdr:to>
    <xdr:sp macro="" textlink="">
      <xdr:nvSpPr>
        <xdr:cNvPr id="513" name="楕円 512"/>
        <xdr:cNvSpPr/>
      </xdr:nvSpPr>
      <xdr:spPr>
        <a:xfrm>
          <a:off x="15430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xdr:rowOff>
    </xdr:from>
    <xdr:to>
      <xdr:col>85</xdr:col>
      <xdr:colOff>127000</xdr:colOff>
      <xdr:row>36</xdr:row>
      <xdr:rowOff>121920</xdr:rowOff>
    </xdr:to>
    <xdr:cxnSp macro="">
      <xdr:nvCxnSpPr>
        <xdr:cNvPr id="514" name="直線コネクタ 513"/>
        <xdr:cNvCxnSpPr/>
      </xdr:nvCxnSpPr>
      <xdr:spPr>
        <a:xfrm>
          <a:off x="15481300" y="6186678"/>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84836</xdr:rowOff>
    </xdr:from>
    <xdr:to>
      <xdr:col>76</xdr:col>
      <xdr:colOff>165100</xdr:colOff>
      <xdr:row>36</xdr:row>
      <xdr:rowOff>14986</xdr:rowOff>
    </xdr:to>
    <xdr:sp macro="" textlink="">
      <xdr:nvSpPr>
        <xdr:cNvPr id="515" name="楕円 514"/>
        <xdr:cNvSpPr/>
      </xdr:nvSpPr>
      <xdr:spPr>
        <a:xfrm>
          <a:off x="14541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135636</xdr:rowOff>
    </xdr:from>
    <xdr:to>
      <xdr:col>81</xdr:col>
      <xdr:colOff>50800</xdr:colOff>
      <xdr:row>36</xdr:row>
      <xdr:rowOff>14478</xdr:rowOff>
    </xdr:to>
    <xdr:cxnSp macro="">
      <xdr:nvCxnSpPr>
        <xdr:cNvPr id="516" name="直線コネクタ 515"/>
        <xdr:cNvCxnSpPr/>
      </xdr:nvCxnSpPr>
      <xdr:spPr>
        <a:xfrm>
          <a:off x="14592300" y="61363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36830</xdr:rowOff>
    </xdr:from>
    <xdr:to>
      <xdr:col>72</xdr:col>
      <xdr:colOff>38100</xdr:colOff>
      <xdr:row>35</xdr:row>
      <xdr:rowOff>138430</xdr:rowOff>
    </xdr:to>
    <xdr:sp macro="" textlink="">
      <xdr:nvSpPr>
        <xdr:cNvPr id="517" name="楕円 516"/>
        <xdr:cNvSpPr/>
      </xdr:nvSpPr>
      <xdr:spPr>
        <a:xfrm>
          <a:off x="1365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87630</xdr:rowOff>
    </xdr:from>
    <xdr:to>
      <xdr:col>76</xdr:col>
      <xdr:colOff>114300</xdr:colOff>
      <xdr:row>35</xdr:row>
      <xdr:rowOff>135636</xdr:rowOff>
    </xdr:to>
    <xdr:cxnSp macro="">
      <xdr:nvCxnSpPr>
        <xdr:cNvPr id="518" name="直線コネクタ 517"/>
        <xdr:cNvCxnSpPr/>
      </xdr:nvCxnSpPr>
      <xdr:spPr>
        <a:xfrm>
          <a:off x="13703300" y="608838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90695</xdr:rowOff>
    </xdr:from>
    <xdr:ext cx="405111" cy="259045"/>
    <xdr:sp macro="" textlink="">
      <xdr:nvSpPr>
        <xdr:cNvPr id="519" name="n_1aveValue【一般廃棄物処理施設】&#10;有形固定資産減価償却率"/>
        <xdr:cNvSpPr txBox="1"/>
      </xdr:nvSpPr>
      <xdr:spPr>
        <a:xfrm>
          <a:off x="152660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1541</xdr:rowOff>
    </xdr:from>
    <xdr:ext cx="405111" cy="259045"/>
    <xdr:sp macro="" textlink="">
      <xdr:nvSpPr>
        <xdr:cNvPr id="520" name="n_2aveValue【一般廃棄物処理施設】&#10;有形固定資産減価償却率"/>
        <xdr:cNvSpPr txBox="1"/>
      </xdr:nvSpPr>
      <xdr:spPr>
        <a:xfrm>
          <a:off x="14389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521" name="n_3aveValue【一般廃棄物処理施設】&#10;有形固定資産減価償却率"/>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38371</xdr:rowOff>
    </xdr:from>
    <xdr:ext cx="405111" cy="259045"/>
    <xdr:sp macro="" textlink="">
      <xdr:nvSpPr>
        <xdr:cNvPr id="522" name="n_4aveValue【一般廃棄物処理施設】&#10;有形固定資産減価償却率"/>
        <xdr:cNvSpPr txBox="1"/>
      </xdr:nvSpPr>
      <xdr:spPr>
        <a:xfrm>
          <a:off x="12611744" y="672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81805</xdr:rowOff>
    </xdr:from>
    <xdr:ext cx="405111" cy="259045"/>
    <xdr:sp macro="" textlink="">
      <xdr:nvSpPr>
        <xdr:cNvPr id="523" name="n_1mainValue【一般廃棄物処理施設】&#10;有形固定資産減価償却率"/>
        <xdr:cNvSpPr txBox="1"/>
      </xdr:nvSpPr>
      <xdr:spPr>
        <a:xfrm>
          <a:off x="152660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31513</xdr:rowOff>
    </xdr:from>
    <xdr:ext cx="405111" cy="259045"/>
    <xdr:sp macro="" textlink="">
      <xdr:nvSpPr>
        <xdr:cNvPr id="524" name="n_2mainValue【一般廃棄物処理施設】&#10;有形固定資産減価償却率"/>
        <xdr:cNvSpPr txBox="1"/>
      </xdr:nvSpPr>
      <xdr:spPr>
        <a:xfrm>
          <a:off x="14389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154957</xdr:rowOff>
    </xdr:from>
    <xdr:ext cx="405111" cy="259045"/>
    <xdr:sp macro="" textlink="">
      <xdr:nvSpPr>
        <xdr:cNvPr id="525" name="n_3mainValue【一般廃棄物処理施設】&#10;有形固定資産減価償却率"/>
        <xdr:cNvSpPr txBox="1"/>
      </xdr:nvSpPr>
      <xdr:spPr>
        <a:xfrm>
          <a:off x="13500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6" name="直線コネクタ 5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7" name="テキスト ボックス 53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8" name="直線コネクタ 5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9" name="テキスト ボックス 538"/>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0" name="直線コネクタ 5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1" name="テキスト ボックス 540"/>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2" name="直線コネクタ 5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3" name="テキスト ボックス 542"/>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4" name="直線コネクタ 5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5" name="テキスト ボックス 54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6" name="直線コネクタ 5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7" name="テキスト ボックス 54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51" name="直線コネクタ 550"/>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52" name="【一般廃棄物処理施設】&#10;一人当たり有形固定資産（償却資産）額最小値テキスト"/>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53" name="直線コネクタ 552"/>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54" name="【一般廃棄物処理施設】&#10;一人当たり有形固定資産（償却資産）額最大値テキスト"/>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55" name="直線コネクタ 554"/>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84893</xdr:rowOff>
    </xdr:from>
    <xdr:ext cx="534377" cy="259045"/>
    <xdr:sp macro="" textlink="">
      <xdr:nvSpPr>
        <xdr:cNvPr id="556" name="【一般廃棄物処理施設】&#10;一人当たり有形固定資産（償却資産）額平均値テキスト"/>
        <xdr:cNvSpPr txBox="1"/>
      </xdr:nvSpPr>
      <xdr:spPr>
        <a:xfrm>
          <a:off x="22199600" y="642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57" name="フローチャート: 判断 556"/>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58" name="フローチャート: 判断 557"/>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59" name="フローチャート: 判断 558"/>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60" name="フローチャート: 判断 559"/>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61" name="フローチャート: 判断 560"/>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57676</xdr:rowOff>
    </xdr:from>
    <xdr:to>
      <xdr:col>116</xdr:col>
      <xdr:colOff>114300</xdr:colOff>
      <xdr:row>35</xdr:row>
      <xdr:rowOff>159276</xdr:rowOff>
    </xdr:to>
    <xdr:sp macro="" textlink="">
      <xdr:nvSpPr>
        <xdr:cNvPr id="567" name="楕円 566"/>
        <xdr:cNvSpPr/>
      </xdr:nvSpPr>
      <xdr:spPr>
        <a:xfrm>
          <a:off x="22110700" y="60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80553</xdr:rowOff>
    </xdr:from>
    <xdr:ext cx="599010" cy="259045"/>
    <xdr:sp macro="" textlink="">
      <xdr:nvSpPr>
        <xdr:cNvPr id="568" name="【一般廃棄物処理施設】&#10;一人当たり有形固定資産（償却資産）額該当値テキスト"/>
        <xdr:cNvSpPr txBox="1"/>
      </xdr:nvSpPr>
      <xdr:spPr>
        <a:xfrm>
          <a:off x="22199600" y="590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138056</xdr:rowOff>
    </xdr:from>
    <xdr:to>
      <xdr:col>112</xdr:col>
      <xdr:colOff>38100</xdr:colOff>
      <xdr:row>36</xdr:row>
      <xdr:rowOff>68206</xdr:rowOff>
    </xdr:to>
    <xdr:sp macro="" textlink="">
      <xdr:nvSpPr>
        <xdr:cNvPr id="569" name="楕円 568"/>
        <xdr:cNvSpPr/>
      </xdr:nvSpPr>
      <xdr:spPr>
        <a:xfrm>
          <a:off x="21272500" y="61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108476</xdr:rowOff>
    </xdr:from>
    <xdr:to>
      <xdr:col>116</xdr:col>
      <xdr:colOff>63500</xdr:colOff>
      <xdr:row>36</xdr:row>
      <xdr:rowOff>17406</xdr:rowOff>
    </xdr:to>
    <xdr:cxnSp macro="">
      <xdr:nvCxnSpPr>
        <xdr:cNvPr id="570" name="直線コネクタ 569"/>
        <xdr:cNvCxnSpPr/>
      </xdr:nvCxnSpPr>
      <xdr:spPr>
        <a:xfrm flipV="1">
          <a:off x="21323300" y="6109226"/>
          <a:ext cx="838200" cy="8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135084</xdr:rowOff>
    </xdr:from>
    <xdr:to>
      <xdr:col>107</xdr:col>
      <xdr:colOff>101600</xdr:colOff>
      <xdr:row>36</xdr:row>
      <xdr:rowOff>65234</xdr:rowOff>
    </xdr:to>
    <xdr:sp macro="" textlink="">
      <xdr:nvSpPr>
        <xdr:cNvPr id="571" name="楕円 570"/>
        <xdr:cNvSpPr/>
      </xdr:nvSpPr>
      <xdr:spPr>
        <a:xfrm>
          <a:off x="20383500" y="61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14434</xdr:rowOff>
    </xdr:from>
    <xdr:to>
      <xdr:col>111</xdr:col>
      <xdr:colOff>177800</xdr:colOff>
      <xdr:row>36</xdr:row>
      <xdr:rowOff>17406</xdr:rowOff>
    </xdr:to>
    <xdr:cxnSp macro="">
      <xdr:nvCxnSpPr>
        <xdr:cNvPr id="572" name="直線コネクタ 571"/>
        <xdr:cNvCxnSpPr/>
      </xdr:nvCxnSpPr>
      <xdr:spPr>
        <a:xfrm>
          <a:off x="20434300" y="618663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128694</xdr:rowOff>
    </xdr:from>
    <xdr:to>
      <xdr:col>102</xdr:col>
      <xdr:colOff>165100</xdr:colOff>
      <xdr:row>36</xdr:row>
      <xdr:rowOff>58844</xdr:rowOff>
    </xdr:to>
    <xdr:sp macro="" textlink="">
      <xdr:nvSpPr>
        <xdr:cNvPr id="573" name="楕円 572"/>
        <xdr:cNvSpPr/>
      </xdr:nvSpPr>
      <xdr:spPr>
        <a:xfrm>
          <a:off x="19494500" y="61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8044</xdr:rowOff>
    </xdr:from>
    <xdr:to>
      <xdr:col>107</xdr:col>
      <xdr:colOff>50800</xdr:colOff>
      <xdr:row>36</xdr:row>
      <xdr:rowOff>14434</xdr:rowOff>
    </xdr:to>
    <xdr:cxnSp macro="">
      <xdr:nvCxnSpPr>
        <xdr:cNvPr id="574" name="直線コネクタ 573"/>
        <xdr:cNvCxnSpPr/>
      </xdr:nvCxnSpPr>
      <xdr:spPr>
        <a:xfrm>
          <a:off x="19545300" y="6180244"/>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60563</xdr:rowOff>
    </xdr:from>
    <xdr:ext cx="534377" cy="259045"/>
    <xdr:sp macro="" textlink="">
      <xdr:nvSpPr>
        <xdr:cNvPr id="575" name="n_1aveValue【一般廃棄物処理施設】&#10;一人当たり有形固定資産（償却資産）額"/>
        <xdr:cNvSpPr txBox="1"/>
      </xdr:nvSpPr>
      <xdr:spPr>
        <a:xfrm>
          <a:off x="21043411" y="65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106577</xdr:rowOff>
    </xdr:from>
    <xdr:ext cx="534377" cy="259045"/>
    <xdr:sp macro="" textlink="">
      <xdr:nvSpPr>
        <xdr:cNvPr id="576" name="n_2aveValue【一般廃棄物処理施設】&#10;一人当たり有形固定資産（償却資産）額"/>
        <xdr:cNvSpPr txBox="1"/>
      </xdr:nvSpPr>
      <xdr:spPr>
        <a:xfrm>
          <a:off x="201671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161757</xdr:rowOff>
    </xdr:from>
    <xdr:ext cx="534377" cy="259045"/>
    <xdr:sp macro="" textlink="">
      <xdr:nvSpPr>
        <xdr:cNvPr id="577" name="n_3aveValue【一般廃棄物処理施設】&#10;一人当たり有形固定資産（償却資産）額"/>
        <xdr:cNvSpPr txBox="1"/>
      </xdr:nvSpPr>
      <xdr:spPr>
        <a:xfrm>
          <a:off x="19278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578" name="n_4aveValue【一般廃棄物処理施設】&#10;一人当たり有形固定資産（償却資産）額"/>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84733</xdr:rowOff>
    </xdr:from>
    <xdr:ext cx="599010" cy="259045"/>
    <xdr:sp macro="" textlink="">
      <xdr:nvSpPr>
        <xdr:cNvPr id="579" name="n_1mainValue【一般廃棄物処理施設】&#10;一人当たり有形固定資産（償却資産）額"/>
        <xdr:cNvSpPr txBox="1"/>
      </xdr:nvSpPr>
      <xdr:spPr>
        <a:xfrm>
          <a:off x="21011095" y="591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81761</xdr:rowOff>
    </xdr:from>
    <xdr:ext cx="599010" cy="259045"/>
    <xdr:sp macro="" textlink="">
      <xdr:nvSpPr>
        <xdr:cNvPr id="580" name="n_2mainValue【一般廃棄物処理施設】&#10;一人当たり有形固定資産（償却資産）額"/>
        <xdr:cNvSpPr txBox="1"/>
      </xdr:nvSpPr>
      <xdr:spPr>
        <a:xfrm>
          <a:off x="20134795" y="591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75371</xdr:rowOff>
    </xdr:from>
    <xdr:ext cx="599010" cy="259045"/>
    <xdr:sp macro="" textlink="">
      <xdr:nvSpPr>
        <xdr:cNvPr id="581" name="n_3mainValue【一般廃棄物処理施設】&#10;一人当たり有形固定資産（償却資産）額"/>
        <xdr:cNvSpPr txBox="1"/>
      </xdr:nvSpPr>
      <xdr:spPr>
        <a:xfrm>
          <a:off x="19245795" y="590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0" name="正方形/長方形 5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1" name="正方形/長方形 5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2" name="正方形/長方形 5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3" name="正方形/長方形 5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4" name="正方形/長方形 5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5" name="正方形/長方形 5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6" name="正方形/長方形 5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7" name="正方形/長方形 59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9" name="直線コネクタ 60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0" name="テキスト ボックス 60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1" name="直線コネクタ 61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2" name="テキスト ボックス 61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3" name="直線コネクタ 61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4" name="テキスト ボックス 61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5" name="直線コネクタ 61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6" name="テキスト ボックス 61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620" name="直線コネクタ 619"/>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621"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622" name="直線コネクタ 621"/>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623" name="【消防施設】&#10;有形固定資産減価償却率最大値テキスト"/>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624" name="直線コネクタ 623"/>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76471</xdr:rowOff>
    </xdr:from>
    <xdr:ext cx="405111" cy="259045"/>
    <xdr:sp macro="" textlink="">
      <xdr:nvSpPr>
        <xdr:cNvPr id="625" name="【消防施設】&#10;有形固定資産減価償却率平均値テキスト"/>
        <xdr:cNvSpPr txBox="1"/>
      </xdr:nvSpPr>
      <xdr:spPr>
        <a:xfrm>
          <a:off x="16357600" y="1413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626" name="フローチャート: 判断 625"/>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627" name="フローチャート: 判断 626"/>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628" name="フローチャート: 判断 627"/>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629" name="フローチャート: 判断 628"/>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630" name="フローチャート: 判断 629"/>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636" name="楕円 635"/>
        <xdr:cNvSpPr/>
      </xdr:nvSpPr>
      <xdr:spPr>
        <a:xfrm>
          <a:off x="16268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xdr:rowOff>
    </xdr:from>
    <xdr:ext cx="405111" cy="259045"/>
    <xdr:sp macro="" textlink="">
      <xdr:nvSpPr>
        <xdr:cNvPr id="637" name="【消防施設】&#10;有形固定資産減価償却率該当値テキスト"/>
        <xdr:cNvSpPr txBox="1"/>
      </xdr:nvSpPr>
      <xdr:spPr>
        <a:xfrm>
          <a:off x="16357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161037</xdr:rowOff>
    </xdr:from>
    <xdr:to>
      <xdr:col>81</xdr:col>
      <xdr:colOff>101600</xdr:colOff>
      <xdr:row>85</xdr:row>
      <xdr:rowOff>91187</xdr:rowOff>
    </xdr:to>
    <xdr:sp macro="" textlink="">
      <xdr:nvSpPr>
        <xdr:cNvPr id="638" name="楕円 637"/>
        <xdr:cNvSpPr/>
      </xdr:nvSpPr>
      <xdr:spPr>
        <a:xfrm>
          <a:off x="15430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40387</xdr:rowOff>
    </xdr:from>
    <xdr:to>
      <xdr:col>85</xdr:col>
      <xdr:colOff>127000</xdr:colOff>
      <xdr:row>85</xdr:row>
      <xdr:rowOff>72389</xdr:rowOff>
    </xdr:to>
    <xdr:cxnSp macro="">
      <xdr:nvCxnSpPr>
        <xdr:cNvPr id="639" name="直線コネクタ 638"/>
        <xdr:cNvCxnSpPr/>
      </xdr:nvCxnSpPr>
      <xdr:spPr>
        <a:xfrm>
          <a:off x="15481300" y="146136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131318</xdr:rowOff>
    </xdr:from>
    <xdr:to>
      <xdr:col>76</xdr:col>
      <xdr:colOff>165100</xdr:colOff>
      <xdr:row>85</xdr:row>
      <xdr:rowOff>61468</xdr:rowOff>
    </xdr:to>
    <xdr:sp macro="" textlink="">
      <xdr:nvSpPr>
        <xdr:cNvPr id="640" name="楕円 639"/>
        <xdr:cNvSpPr/>
      </xdr:nvSpPr>
      <xdr:spPr>
        <a:xfrm>
          <a:off x="14541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10668</xdr:rowOff>
    </xdr:from>
    <xdr:to>
      <xdr:col>81</xdr:col>
      <xdr:colOff>50800</xdr:colOff>
      <xdr:row>85</xdr:row>
      <xdr:rowOff>40387</xdr:rowOff>
    </xdr:to>
    <xdr:cxnSp macro="">
      <xdr:nvCxnSpPr>
        <xdr:cNvPr id="641" name="直線コネクタ 640"/>
        <xdr:cNvCxnSpPr/>
      </xdr:nvCxnSpPr>
      <xdr:spPr>
        <a:xfrm>
          <a:off x="14592300" y="14583918"/>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103887</xdr:rowOff>
    </xdr:from>
    <xdr:to>
      <xdr:col>72</xdr:col>
      <xdr:colOff>38100</xdr:colOff>
      <xdr:row>85</xdr:row>
      <xdr:rowOff>34037</xdr:rowOff>
    </xdr:to>
    <xdr:sp macro="" textlink="">
      <xdr:nvSpPr>
        <xdr:cNvPr id="642" name="楕円 641"/>
        <xdr:cNvSpPr/>
      </xdr:nvSpPr>
      <xdr:spPr>
        <a:xfrm>
          <a:off x="13652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154687</xdr:rowOff>
    </xdr:from>
    <xdr:to>
      <xdr:col>76</xdr:col>
      <xdr:colOff>114300</xdr:colOff>
      <xdr:row>85</xdr:row>
      <xdr:rowOff>10668</xdr:rowOff>
    </xdr:to>
    <xdr:cxnSp macro="">
      <xdr:nvCxnSpPr>
        <xdr:cNvPr id="643" name="直線コネクタ 642"/>
        <xdr:cNvCxnSpPr/>
      </xdr:nvCxnSpPr>
      <xdr:spPr>
        <a:xfrm>
          <a:off x="13703300" y="1455648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20845</xdr:rowOff>
    </xdr:from>
    <xdr:ext cx="405111" cy="259045"/>
    <xdr:sp macro="" textlink="">
      <xdr:nvSpPr>
        <xdr:cNvPr id="644" name="n_1aveValue【消防施設】&#10;有形固定資産減価償却率"/>
        <xdr:cNvSpPr txBox="1"/>
      </xdr:nvSpPr>
      <xdr:spPr>
        <a:xfrm>
          <a:off x="15266044" y="1407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155719</xdr:rowOff>
    </xdr:from>
    <xdr:ext cx="405111" cy="259045"/>
    <xdr:sp macro="" textlink="">
      <xdr:nvSpPr>
        <xdr:cNvPr id="645" name="n_2aveValue【消防施設】&#10;有形固定資産減価償却率"/>
        <xdr:cNvSpPr txBox="1"/>
      </xdr:nvSpPr>
      <xdr:spPr>
        <a:xfrm>
          <a:off x="14389744" y="140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130573</xdr:rowOff>
    </xdr:from>
    <xdr:ext cx="405111" cy="259045"/>
    <xdr:sp macro="" textlink="">
      <xdr:nvSpPr>
        <xdr:cNvPr id="646" name="n_3aveValue【消防施設】&#10;有形固定資産減価償却率"/>
        <xdr:cNvSpPr txBox="1"/>
      </xdr:nvSpPr>
      <xdr:spPr>
        <a:xfrm>
          <a:off x="13500744" y="1401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84853</xdr:rowOff>
    </xdr:from>
    <xdr:ext cx="405111" cy="259045"/>
    <xdr:sp macro="" textlink="">
      <xdr:nvSpPr>
        <xdr:cNvPr id="647" name="n_4aveValue【消防施設】&#10;有形固定資産減価償却率"/>
        <xdr:cNvSpPr txBox="1"/>
      </xdr:nvSpPr>
      <xdr:spPr>
        <a:xfrm>
          <a:off x="12611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82314</xdr:rowOff>
    </xdr:from>
    <xdr:ext cx="405111" cy="259045"/>
    <xdr:sp macro="" textlink="">
      <xdr:nvSpPr>
        <xdr:cNvPr id="648" name="n_1mainValue【消防施設】&#10;有形固定資産減価償却率"/>
        <xdr:cNvSpPr txBox="1"/>
      </xdr:nvSpPr>
      <xdr:spPr>
        <a:xfrm>
          <a:off x="15266044" y="1465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52595</xdr:rowOff>
    </xdr:from>
    <xdr:ext cx="405111" cy="259045"/>
    <xdr:sp macro="" textlink="">
      <xdr:nvSpPr>
        <xdr:cNvPr id="649" name="n_2mainValue【消防施設】&#10;有形固定資産減価償却率"/>
        <xdr:cNvSpPr txBox="1"/>
      </xdr:nvSpPr>
      <xdr:spPr>
        <a:xfrm>
          <a:off x="14389744" y="1462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25164</xdr:rowOff>
    </xdr:from>
    <xdr:ext cx="405111" cy="259045"/>
    <xdr:sp macro="" textlink="">
      <xdr:nvSpPr>
        <xdr:cNvPr id="650" name="n_3mainValue【消防施設】&#10;有形固定資産減価償却率"/>
        <xdr:cNvSpPr txBox="1"/>
      </xdr:nvSpPr>
      <xdr:spPr>
        <a:xfrm>
          <a:off x="13500744" y="1459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674" name="直線コネクタ 673"/>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75"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76" name="直線コネクタ 675"/>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677" name="【消防施設】&#10;一人当たり面積最大値テキスト"/>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678" name="直線コネクタ 677"/>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102888</xdr:rowOff>
    </xdr:from>
    <xdr:ext cx="469744" cy="259045"/>
    <xdr:sp macro="" textlink="">
      <xdr:nvSpPr>
        <xdr:cNvPr id="679" name="【消防施設】&#10;一人当たり面積平均値テキスト"/>
        <xdr:cNvSpPr txBox="1"/>
      </xdr:nvSpPr>
      <xdr:spPr>
        <a:xfrm>
          <a:off x="22199600" y="1433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680" name="フローチャート: 判断 679"/>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81" name="フローチャート: 判断 680"/>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682" name="フローチャート: 判断 681"/>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683" name="フローチャート: 判断 682"/>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684" name="フローチャート: 判断 683"/>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13970</xdr:rowOff>
    </xdr:from>
    <xdr:to>
      <xdr:col>116</xdr:col>
      <xdr:colOff>114300</xdr:colOff>
      <xdr:row>78</xdr:row>
      <xdr:rowOff>115570</xdr:rowOff>
    </xdr:to>
    <xdr:sp macro="" textlink="">
      <xdr:nvSpPr>
        <xdr:cNvPr id="690" name="楕円 689"/>
        <xdr:cNvSpPr/>
      </xdr:nvSpPr>
      <xdr:spPr>
        <a:xfrm>
          <a:off x="221107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138447</xdr:rowOff>
    </xdr:from>
    <xdr:ext cx="469744" cy="259045"/>
    <xdr:sp macro="" textlink="">
      <xdr:nvSpPr>
        <xdr:cNvPr id="691" name="【消防施設】&#10;一人当たり面積該当値テキスト"/>
        <xdr:cNvSpPr txBox="1"/>
      </xdr:nvSpPr>
      <xdr:spPr>
        <a:xfrm>
          <a:off x="22199600" y="1334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692" name="楕円 691"/>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64770</xdr:rowOff>
    </xdr:from>
    <xdr:to>
      <xdr:col>116</xdr:col>
      <xdr:colOff>63500</xdr:colOff>
      <xdr:row>78</xdr:row>
      <xdr:rowOff>76200</xdr:rowOff>
    </xdr:to>
    <xdr:cxnSp macro="">
      <xdr:nvCxnSpPr>
        <xdr:cNvPr id="693" name="直線コネクタ 692"/>
        <xdr:cNvCxnSpPr/>
      </xdr:nvCxnSpPr>
      <xdr:spPr>
        <a:xfrm flipV="1">
          <a:off x="21323300" y="13437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21589</xdr:rowOff>
    </xdr:from>
    <xdr:to>
      <xdr:col>107</xdr:col>
      <xdr:colOff>101600</xdr:colOff>
      <xdr:row>78</xdr:row>
      <xdr:rowOff>123189</xdr:rowOff>
    </xdr:to>
    <xdr:sp macro="" textlink="">
      <xdr:nvSpPr>
        <xdr:cNvPr id="694" name="楕円 693"/>
        <xdr:cNvSpPr/>
      </xdr:nvSpPr>
      <xdr:spPr>
        <a:xfrm>
          <a:off x="20383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72389</xdr:rowOff>
    </xdr:from>
    <xdr:to>
      <xdr:col>111</xdr:col>
      <xdr:colOff>177800</xdr:colOff>
      <xdr:row>78</xdr:row>
      <xdr:rowOff>76200</xdr:rowOff>
    </xdr:to>
    <xdr:cxnSp macro="">
      <xdr:nvCxnSpPr>
        <xdr:cNvPr id="695" name="直線コネクタ 694"/>
        <xdr:cNvCxnSpPr/>
      </xdr:nvCxnSpPr>
      <xdr:spPr>
        <a:xfrm>
          <a:off x="20434300" y="13445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44450</xdr:rowOff>
    </xdr:from>
    <xdr:to>
      <xdr:col>102</xdr:col>
      <xdr:colOff>165100</xdr:colOff>
      <xdr:row>78</xdr:row>
      <xdr:rowOff>146050</xdr:rowOff>
    </xdr:to>
    <xdr:sp macro="" textlink="">
      <xdr:nvSpPr>
        <xdr:cNvPr id="696" name="楕円 695"/>
        <xdr:cNvSpPr/>
      </xdr:nvSpPr>
      <xdr:spPr>
        <a:xfrm>
          <a:off x="19494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72389</xdr:rowOff>
    </xdr:from>
    <xdr:to>
      <xdr:col>107</xdr:col>
      <xdr:colOff>50800</xdr:colOff>
      <xdr:row>78</xdr:row>
      <xdr:rowOff>95250</xdr:rowOff>
    </xdr:to>
    <xdr:cxnSp macro="">
      <xdr:nvCxnSpPr>
        <xdr:cNvPr id="697" name="直線コネクタ 696"/>
        <xdr:cNvCxnSpPr/>
      </xdr:nvCxnSpPr>
      <xdr:spPr>
        <a:xfrm flipV="1">
          <a:off x="19545300" y="13445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698" name="n_1ave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83838</xdr:rowOff>
    </xdr:from>
    <xdr:ext cx="469744" cy="259045"/>
    <xdr:sp macro="" textlink="">
      <xdr:nvSpPr>
        <xdr:cNvPr id="699" name="n_2aveValue【消防施設】&#10;一人当たり面積"/>
        <xdr:cNvSpPr txBox="1"/>
      </xdr:nvSpPr>
      <xdr:spPr>
        <a:xfrm>
          <a:off x="20199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110507</xdr:rowOff>
    </xdr:from>
    <xdr:ext cx="469744" cy="259045"/>
    <xdr:sp macro="" textlink="">
      <xdr:nvSpPr>
        <xdr:cNvPr id="700" name="n_3aveValue【消防施設】&#10;一人当たり面積"/>
        <xdr:cNvSpPr txBox="1"/>
      </xdr:nvSpPr>
      <xdr:spPr>
        <a:xfrm>
          <a:off x="19310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01"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702" name="n_1mainValue【消防施設】&#10;一人当たり面積"/>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139716</xdr:rowOff>
    </xdr:from>
    <xdr:ext cx="469744" cy="259045"/>
    <xdr:sp macro="" textlink="">
      <xdr:nvSpPr>
        <xdr:cNvPr id="703" name="n_2mainValue【消防施設】&#10;一人当たり面積"/>
        <xdr:cNvSpPr txBox="1"/>
      </xdr:nvSpPr>
      <xdr:spPr>
        <a:xfrm>
          <a:off x="20199427" y="1316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162577</xdr:rowOff>
    </xdr:from>
    <xdr:ext cx="469744" cy="259045"/>
    <xdr:sp macro="" textlink="">
      <xdr:nvSpPr>
        <xdr:cNvPr id="704" name="n_3mainValue【消防施設】&#10;一人当たり面積"/>
        <xdr:cNvSpPr txBox="1"/>
      </xdr:nvSpPr>
      <xdr:spPr>
        <a:xfrm>
          <a:off x="19310427"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6" name="直線コネクタ 7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7" name="テキスト ボックス 71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8" name="直線コネクタ 7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9" name="テキスト ボックス 7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0" name="直線コネクタ 7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1" name="テキスト ボックス 7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2" name="直線コネクタ 7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3" name="テキスト ボックス 7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4" name="直線コネクタ 7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5" name="テキスト ボックス 72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7" name="テキスト ボックス 72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729" name="直線コネクタ 728"/>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730" name="【庁舎】&#10;有形固定資産減価償却率最小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731" name="直線コネクタ 730"/>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732"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733" name="直線コネクタ 732"/>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166388</xdr:rowOff>
    </xdr:from>
    <xdr:ext cx="405111" cy="259045"/>
    <xdr:sp macro="" textlink="">
      <xdr:nvSpPr>
        <xdr:cNvPr id="734" name="【庁舎】&#10;有形固定資産減価償却率平均値テキスト"/>
        <xdr:cNvSpPr txBox="1"/>
      </xdr:nvSpPr>
      <xdr:spPr>
        <a:xfrm>
          <a:off x="16357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735" name="フローチャート: 判断 734"/>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6" name="フローチャート: 判断 735"/>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37" name="フローチャート: 判断 736"/>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738" name="フローチャート: 判断 737"/>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739" name="フローチャート: 判断 738"/>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45" name="楕円 744"/>
        <xdr:cNvSpPr/>
      </xdr:nvSpPr>
      <xdr:spPr>
        <a:xfrm>
          <a:off x="16268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45738</xdr:rowOff>
    </xdr:from>
    <xdr:ext cx="405111" cy="259045"/>
    <xdr:sp macro="" textlink="">
      <xdr:nvSpPr>
        <xdr:cNvPr id="746" name="【庁舎】&#10;有形固定資産減価償却率該当値テキスト"/>
        <xdr:cNvSpPr txBox="1"/>
      </xdr:nvSpPr>
      <xdr:spPr>
        <a:xfrm>
          <a:off x="16357600"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47" name="楕円 746"/>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118111</xdr:rowOff>
    </xdr:to>
    <xdr:cxnSp macro="">
      <xdr:nvCxnSpPr>
        <xdr:cNvPr id="748" name="直線コネクタ 747"/>
        <xdr:cNvCxnSpPr/>
      </xdr:nvCxnSpPr>
      <xdr:spPr>
        <a:xfrm>
          <a:off x="15481300" y="180784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749" name="楕円 748"/>
        <xdr:cNvSpPr/>
      </xdr:nvSpPr>
      <xdr:spPr>
        <a:xfrm>
          <a:off x="14541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32386</xdr:rowOff>
    </xdr:from>
    <xdr:to>
      <xdr:col>81</xdr:col>
      <xdr:colOff>50800</xdr:colOff>
      <xdr:row>105</xdr:row>
      <xdr:rowOff>76200</xdr:rowOff>
    </xdr:to>
    <xdr:cxnSp macro="">
      <xdr:nvCxnSpPr>
        <xdr:cNvPr id="750" name="直線コネクタ 749"/>
        <xdr:cNvCxnSpPr/>
      </xdr:nvCxnSpPr>
      <xdr:spPr>
        <a:xfrm>
          <a:off x="14592300" y="180346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109220</xdr:rowOff>
    </xdr:from>
    <xdr:to>
      <xdr:col>72</xdr:col>
      <xdr:colOff>38100</xdr:colOff>
      <xdr:row>105</xdr:row>
      <xdr:rowOff>39370</xdr:rowOff>
    </xdr:to>
    <xdr:sp macro="" textlink="">
      <xdr:nvSpPr>
        <xdr:cNvPr id="751" name="楕円 750"/>
        <xdr:cNvSpPr/>
      </xdr:nvSpPr>
      <xdr:spPr>
        <a:xfrm>
          <a:off x="1365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160020</xdr:rowOff>
    </xdr:from>
    <xdr:to>
      <xdr:col>76</xdr:col>
      <xdr:colOff>114300</xdr:colOff>
      <xdr:row>105</xdr:row>
      <xdr:rowOff>32386</xdr:rowOff>
    </xdr:to>
    <xdr:cxnSp macro="">
      <xdr:nvCxnSpPr>
        <xdr:cNvPr id="752" name="直線コネクタ 751"/>
        <xdr:cNvCxnSpPr/>
      </xdr:nvCxnSpPr>
      <xdr:spPr>
        <a:xfrm>
          <a:off x="13703300" y="179908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53" name="n_1aveValue【庁舎】&#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54"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755" name="n_3aveValue【庁舎】&#10;有形固定資産減価償却率"/>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756"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757" name="n_1mainValue【庁舎】&#10;有形固定資産減価償却率"/>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74313</xdr:rowOff>
    </xdr:from>
    <xdr:ext cx="405111" cy="259045"/>
    <xdr:sp macro="" textlink="">
      <xdr:nvSpPr>
        <xdr:cNvPr id="758" name="n_2mainValue【庁舎】&#10;有形固定資産減価償却率"/>
        <xdr:cNvSpPr txBox="1"/>
      </xdr:nvSpPr>
      <xdr:spPr>
        <a:xfrm>
          <a:off x="14389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30497</xdr:rowOff>
    </xdr:from>
    <xdr:ext cx="405111" cy="259045"/>
    <xdr:sp macro="" textlink="">
      <xdr:nvSpPr>
        <xdr:cNvPr id="759" name="n_3mainValue【庁舎】&#10;有形固定資産減価償却率"/>
        <xdr:cNvSpPr txBox="1"/>
      </xdr:nvSpPr>
      <xdr:spPr>
        <a:xfrm>
          <a:off x="13500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0" name="直線コネクタ 76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1" name="テキスト ボックス 77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2" name="直線コネクタ 77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3" name="テキスト ボックス 77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4" name="直線コネクタ 77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5" name="テキスト ボックス 77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6" name="直線コネクタ 77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7" name="テキスト ボックス 77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781" name="直線コネクタ 780"/>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782" name="【庁舎】&#10;一人当たり面積最小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783" name="直線コネクタ 782"/>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84" name="【庁舎】&#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85" name="直線コネクタ 78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90695</xdr:rowOff>
    </xdr:from>
    <xdr:ext cx="469744" cy="259045"/>
    <xdr:sp macro="" textlink="">
      <xdr:nvSpPr>
        <xdr:cNvPr id="786" name="【庁舎】&#10;一人当たり面積平均値テキスト"/>
        <xdr:cNvSpPr txBox="1"/>
      </xdr:nvSpPr>
      <xdr:spPr>
        <a:xfrm>
          <a:off x="22199600" y="1757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787" name="フローチャート: 判断 786"/>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788" name="フローチャート: 判断 787"/>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789" name="フローチャート: 判断 788"/>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790" name="フローチャート: 判断 789"/>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791" name="フローチャート: 判断 790"/>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64263</xdr:rowOff>
    </xdr:from>
    <xdr:to>
      <xdr:col>116</xdr:col>
      <xdr:colOff>114300</xdr:colOff>
      <xdr:row>101</xdr:row>
      <xdr:rowOff>165863</xdr:rowOff>
    </xdr:to>
    <xdr:sp macro="" textlink="">
      <xdr:nvSpPr>
        <xdr:cNvPr id="797" name="楕円 796"/>
        <xdr:cNvSpPr/>
      </xdr:nvSpPr>
      <xdr:spPr>
        <a:xfrm>
          <a:off x="221107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87140</xdr:rowOff>
    </xdr:from>
    <xdr:ext cx="469744" cy="259045"/>
    <xdr:sp macro="" textlink="">
      <xdr:nvSpPr>
        <xdr:cNvPr id="798" name="【庁舎】&#10;一人当たり面積該当値テキスト"/>
        <xdr:cNvSpPr txBox="1"/>
      </xdr:nvSpPr>
      <xdr:spPr>
        <a:xfrm>
          <a:off x="22199600" y="1723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73406</xdr:rowOff>
    </xdr:from>
    <xdr:to>
      <xdr:col>112</xdr:col>
      <xdr:colOff>38100</xdr:colOff>
      <xdr:row>102</xdr:row>
      <xdr:rowOff>3556</xdr:rowOff>
    </xdr:to>
    <xdr:sp macro="" textlink="">
      <xdr:nvSpPr>
        <xdr:cNvPr id="799" name="楕円 798"/>
        <xdr:cNvSpPr/>
      </xdr:nvSpPr>
      <xdr:spPr>
        <a:xfrm>
          <a:off x="21272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115063</xdr:rowOff>
    </xdr:from>
    <xdr:to>
      <xdr:col>116</xdr:col>
      <xdr:colOff>63500</xdr:colOff>
      <xdr:row>101</xdr:row>
      <xdr:rowOff>124206</xdr:rowOff>
    </xdr:to>
    <xdr:cxnSp macro="">
      <xdr:nvCxnSpPr>
        <xdr:cNvPr id="800" name="直線コネクタ 799"/>
        <xdr:cNvCxnSpPr/>
      </xdr:nvCxnSpPr>
      <xdr:spPr>
        <a:xfrm flipV="1">
          <a:off x="21323300" y="174315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68835</xdr:rowOff>
    </xdr:from>
    <xdr:to>
      <xdr:col>107</xdr:col>
      <xdr:colOff>101600</xdr:colOff>
      <xdr:row>101</xdr:row>
      <xdr:rowOff>170435</xdr:rowOff>
    </xdr:to>
    <xdr:sp macro="" textlink="">
      <xdr:nvSpPr>
        <xdr:cNvPr id="801" name="楕円 800"/>
        <xdr:cNvSpPr/>
      </xdr:nvSpPr>
      <xdr:spPr>
        <a:xfrm>
          <a:off x="20383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119635</xdr:rowOff>
    </xdr:from>
    <xdr:to>
      <xdr:col>111</xdr:col>
      <xdr:colOff>177800</xdr:colOff>
      <xdr:row>101</xdr:row>
      <xdr:rowOff>124206</xdr:rowOff>
    </xdr:to>
    <xdr:cxnSp macro="">
      <xdr:nvCxnSpPr>
        <xdr:cNvPr id="802" name="直線コネクタ 801"/>
        <xdr:cNvCxnSpPr/>
      </xdr:nvCxnSpPr>
      <xdr:spPr>
        <a:xfrm>
          <a:off x="20434300" y="17436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59689</xdr:rowOff>
    </xdr:from>
    <xdr:to>
      <xdr:col>102</xdr:col>
      <xdr:colOff>165100</xdr:colOff>
      <xdr:row>101</xdr:row>
      <xdr:rowOff>161289</xdr:rowOff>
    </xdr:to>
    <xdr:sp macro="" textlink="">
      <xdr:nvSpPr>
        <xdr:cNvPr id="803" name="楕円 802"/>
        <xdr:cNvSpPr/>
      </xdr:nvSpPr>
      <xdr:spPr>
        <a:xfrm>
          <a:off x="19494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110489</xdr:rowOff>
    </xdr:from>
    <xdr:to>
      <xdr:col>107</xdr:col>
      <xdr:colOff>50800</xdr:colOff>
      <xdr:row>101</xdr:row>
      <xdr:rowOff>119635</xdr:rowOff>
    </xdr:to>
    <xdr:cxnSp macro="">
      <xdr:nvCxnSpPr>
        <xdr:cNvPr id="804" name="直線コネクタ 803"/>
        <xdr:cNvCxnSpPr/>
      </xdr:nvCxnSpPr>
      <xdr:spPr>
        <a:xfrm>
          <a:off x="19545300" y="174269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140988</xdr:rowOff>
    </xdr:from>
    <xdr:ext cx="469744" cy="259045"/>
    <xdr:sp macro="" textlink="">
      <xdr:nvSpPr>
        <xdr:cNvPr id="805" name="n_1aveValue【庁舎】&#10;一人当たり面積"/>
        <xdr:cNvSpPr txBox="1"/>
      </xdr:nvSpPr>
      <xdr:spPr>
        <a:xfrm>
          <a:off x="210757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140988</xdr:rowOff>
    </xdr:from>
    <xdr:ext cx="469744" cy="259045"/>
    <xdr:sp macro="" textlink="">
      <xdr:nvSpPr>
        <xdr:cNvPr id="806" name="n_2aveValue【庁舎】&#10;一人当たり面積"/>
        <xdr:cNvSpPr txBox="1"/>
      </xdr:nvSpPr>
      <xdr:spPr>
        <a:xfrm>
          <a:off x="201994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154703</xdr:rowOff>
    </xdr:from>
    <xdr:ext cx="469744" cy="259045"/>
    <xdr:sp macro="" textlink="">
      <xdr:nvSpPr>
        <xdr:cNvPr id="807" name="n_3aveValue【庁舎】&#10;一人当たり面積"/>
        <xdr:cNvSpPr txBox="1"/>
      </xdr:nvSpPr>
      <xdr:spPr>
        <a:xfrm>
          <a:off x="19310427" y="1764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70375</xdr:rowOff>
    </xdr:from>
    <xdr:ext cx="469744" cy="259045"/>
    <xdr:sp macro="" textlink="">
      <xdr:nvSpPr>
        <xdr:cNvPr id="808" name="n_4aveValue【庁舎】&#10;一人当たり面積"/>
        <xdr:cNvSpPr txBox="1"/>
      </xdr:nvSpPr>
      <xdr:spPr>
        <a:xfrm>
          <a:off x="18421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20083</xdr:rowOff>
    </xdr:from>
    <xdr:ext cx="469744" cy="259045"/>
    <xdr:sp macro="" textlink="">
      <xdr:nvSpPr>
        <xdr:cNvPr id="809" name="n_1mainValue【庁舎】&#10;一人当たり面積"/>
        <xdr:cNvSpPr txBox="1"/>
      </xdr:nvSpPr>
      <xdr:spPr>
        <a:xfrm>
          <a:off x="21075727" y="171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15512</xdr:rowOff>
    </xdr:from>
    <xdr:ext cx="469744" cy="259045"/>
    <xdr:sp macro="" textlink="">
      <xdr:nvSpPr>
        <xdr:cNvPr id="810" name="n_2mainValue【庁舎】&#10;一人当たり面積"/>
        <xdr:cNvSpPr txBox="1"/>
      </xdr:nvSpPr>
      <xdr:spPr>
        <a:xfrm>
          <a:off x="20199427" y="1716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6366</xdr:rowOff>
    </xdr:from>
    <xdr:ext cx="469744" cy="259045"/>
    <xdr:sp macro="" textlink="">
      <xdr:nvSpPr>
        <xdr:cNvPr id="811" name="n_3mainValue【庁舎】&#10;一人当たり面積"/>
        <xdr:cNvSpPr txBox="1"/>
      </xdr:nvSpPr>
      <xdr:spPr>
        <a:xfrm>
          <a:off x="19310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体育館・プール、福祉施設、消防施設、庁舎であり、反対に低くなっている施設は、市民会館、一般廃棄物処理施設である。</a:t>
          </a:r>
        </a:p>
        <a:p>
          <a:r>
            <a:rPr kumimoji="1" lang="ja-JP" altLang="en-US" sz="1300">
              <a:latin typeface="ＭＳ Ｐゴシック" panose="020B0600070205080204" pitchFamily="50" charset="-128"/>
              <a:ea typeface="ＭＳ Ｐゴシック" panose="020B0600070205080204" pitchFamily="50" charset="-128"/>
            </a:rPr>
            <a:t>　図書館については、有形固定資産減価償却率が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％であり、類似団体の平均値と比較して</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ポイント高く、開館から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年度に受変電設備改修工事を行うなど、計画的に改修を進めている。また、体育館・プールについても、有形固定資産減価償却率</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％と高い値を示しており、中台運動公園水泳プールの改修工事を実施したほか、効率的な維持管理に取り組んでいるところである。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　一方、一般廃棄物処理施設については、供用開始後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年が経過した浄化センターなど老朽化が進む施設が多い中、平成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年度に新清掃工場が供用を開始したことなどにより、類似団体と比較して有形固定資産減価償却率が低くなっている。また、市民会館については、平成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年度に開業した</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成田駅東口再開発ビル（スカイタウン成田）の文化芸術センターが含まれていることから、有形固定資産減価償却率は類似団体の平均値と比較して大きく下回っているものの、供用開始後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年以上経過している成田国際文化会館の計画的な改修を進めていく必要がある。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固定資産税をはじめとする空港関連の税収に支えられ、類似団体中１位の財政力指数となっており、近年は増加傾向にある。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義務的経費（人件費、扶助費、公債費）の増加が見込まれる中、大幅な増収が期待できない状況であることや、市町村合併の特例措置により交付されていた普通交付税が不交付となることから、より一層の効率的かつ効果的な行財政運営に努め、今後も財政の健全性を維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106136</xdr:rowOff>
    </xdr:from>
    <xdr:to>
      <xdr:col>23</xdr:col>
      <xdr:colOff>133350</xdr:colOff>
      <xdr:row>36</xdr:row>
      <xdr:rowOff>123372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27833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123372</xdr:rowOff>
    </xdr:from>
    <xdr:to>
      <xdr:col>19</xdr:col>
      <xdr:colOff>133350</xdr:colOff>
      <xdr:row>36</xdr:row>
      <xdr:rowOff>157843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157843</xdr:rowOff>
    </xdr:from>
    <xdr:to>
      <xdr:col>15</xdr:col>
      <xdr:colOff>82550</xdr:colOff>
      <xdr:row>36</xdr:row>
      <xdr:rowOff>157843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157843</xdr:rowOff>
    </xdr:from>
    <xdr:to>
      <xdr:col>11</xdr:col>
      <xdr:colOff>31750</xdr:colOff>
      <xdr:row>37</xdr:row>
      <xdr:rowOff>20864</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55336</xdr:rowOff>
    </xdr:from>
    <xdr:to>
      <xdr:col>23</xdr:col>
      <xdr:colOff>184150</xdr:colOff>
      <xdr:row>36</xdr:row>
      <xdr:rowOff>156936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148063</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72572</xdr:rowOff>
    </xdr:from>
    <xdr:to>
      <xdr:col>19</xdr:col>
      <xdr:colOff>184150</xdr:colOff>
      <xdr:row>37</xdr:row>
      <xdr:rowOff>2722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12899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107043</xdr:rowOff>
    </xdr:from>
    <xdr:to>
      <xdr:col>15</xdr:col>
      <xdr:colOff>133350</xdr:colOff>
      <xdr:row>37</xdr:row>
      <xdr:rowOff>37193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47370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107043</xdr:rowOff>
    </xdr:from>
    <xdr:to>
      <xdr:col>11</xdr:col>
      <xdr:colOff>82550</xdr:colOff>
      <xdr:row>37</xdr:row>
      <xdr:rowOff>37193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47370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141514</xdr:rowOff>
    </xdr:from>
    <xdr:to>
      <xdr:col>7</xdr:col>
      <xdr:colOff>31750</xdr:colOff>
      <xdr:row>37</xdr:row>
      <xdr:rowOff>71664</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81841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歳入については、景気の緩やかな回復による市民税の増などにより市税は前年度比</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％増、</a:t>
          </a:r>
          <a:r>
            <a:rPr kumimoji="1" lang="en-US" altLang="ja-JP" sz="1200">
              <a:latin typeface="ＭＳ Ｐゴシック" panose="020B0600070205080204" pitchFamily="50" charset="-128"/>
              <a:ea typeface="ＭＳ Ｐゴシック" panose="020B0600070205080204" pitchFamily="50" charset="-128"/>
            </a:rPr>
            <a:t>9.3</a:t>
          </a:r>
          <a:r>
            <a:rPr kumimoji="1" lang="ja-JP" altLang="en-US" sz="1200">
              <a:latin typeface="ＭＳ Ｐゴシック" panose="020B0600070205080204" pitchFamily="50" charset="-128"/>
              <a:ea typeface="ＭＳ Ｐゴシック" panose="020B0600070205080204" pitchFamily="50" charset="-128"/>
            </a:rPr>
            <a:t>億円の増額となったものの、地方交付税は合併算定替の縮減に伴う減等により前年度比</a:t>
          </a:r>
          <a:r>
            <a:rPr kumimoji="1" lang="en-US" altLang="ja-JP" sz="1200">
              <a:latin typeface="ＭＳ Ｐゴシック" panose="020B0600070205080204" pitchFamily="50" charset="-128"/>
              <a:ea typeface="ＭＳ Ｐゴシック" panose="020B0600070205080204" pitchFamily="50" charset="-128"/>
            </a:rPr>
            <a:t>10.4</a:t>
          </a:r>
          <a:r>
            <a:rPr kumimoji="1" lang="ja-JP" altLang="en-US" sz="1200">
              <a:latin typeface="ＭＳ Ｐゴシック" panose="020B0600070205080204" pitchFamily="50" charset="-128"/>
              <a:ea typeface="ＭＳ Ｐゴシック" panose="020B0600070205080204" pitchFamily="50" charset="-128"/>
            </a:rPr>
            <a:t>％減、</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億円の減額となったほか、歳出の義務的経費は前年度比</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％増、</a:t>
          </a:r>
          <a:r>
            <a:rPr kumimoji="1" lang="en-US" altLang="ja-JP" sz="1200">
              <a:latin typeface="ＭＳ Ｐゴシック" panose="020B0600070205080204" pitchFamily="50" charset="-128"/>
              <a:ea typeface="ＭＳ Ｐゴシック" panose="020B0600070205080204" pitchFamily="50" charset="-128"/>
            </a:rPr>
            <a:t>8.4</a:t>
          </a:r>
          <a:r>
            <a:rPr kumimoji="1" lang="ja-JP" altLang="en-US" sz="1200">
              <a:latin typeface="ＭＳ Ｐゴシック" panose="020B0600070205080204" pitchFamily="50" charset="-128"/>
              <a:ea typeface="ＭＳ Ｐゴシック" panose="020B0600070205080204" pitchFamily="50" charset="-128"/>
            </a:rPr>
            <a:t>億円の増額となったため、経常収支比率は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84.6</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県内平均や類似団体と比較し良好な数値であるが、公共施設の老朽化に伴う維持管理費増加などが見込まれることから、行政評価、実施計画のローリングを活用した事務事業の見直しを行い、経常的経費の削減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10795</xdr:rowOff>
    </xdr:from>
    <xdr:to>
      <xdr:col>23</xdr:col>
      <xdr:colOff>133350</xdr:colOff>
      <xdr:row>67</xdr:row>
      <xdr:rowOff>25718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69245"/>
          <a:ext cx="0" cy="104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169245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25718</xdr:rowOff>
    </xdr:from>
    <xdr:to>
      <xdr:col>24</xdr:col>
      <xdr:colOff>12700</xdr:colOff>
      <xdr:row>67</xdr:row>
      <xdr:rowOff>25718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97172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21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10795</xdr:rowOff>
    </xdr:from>
    <xdr:to>
      <xdr:col>24</xdr:col>
      <xdr:colOff>12700</xdr:colOff>
      <xdr:row>61</xdr:row>
      <xdr:rowOff>10795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6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164147</xdr:rowOff>
    </xdr:from>
    <xdr:to>
      <xdr:col>23</xdr:col>
      <xdr:colOff>133350</xdr:colOff>
      <xdr:row>61</xdr:row>
      <xdr:rowOff>10795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5114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120032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43497</xdr:rowOff>
    </xdr:from>
    <xdr:to>
      <xdr:col>19</xdr:col>
      <xdr:colOff>133350</xdr:colOff>
      <xdr:row>60</xdr:row>
      <xdr:rowOff>164147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3049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45403</xdr:rowOff>
    </xdr:from>
    <xdr:to>
      <xdr:col>19</xdr:col>
      <xdr:colOff>184150</xdr:colOff>
      <xdr:row>63</xdr:row>
      <xdr:rowOff>147003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131780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3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43497</xdr:rowOff>
    </xdr:from>
    <xdr:to>
      <xdr:col>15</xdr:col>
      <xdr:colOff>82550</xdr:colOff>
      <xdr:row>60</xdr:row>
      <xdr:rowOff>85725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3049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7303</xdr:rowOff>
    </xdr:from>
    <xdr:to>
      <xdr:col>11</xdr:col>
      <xdr:colOff>31750</xdr:colOff>
      <xdr:row>60</xdr:row>
      <xdr:rowOff>85725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9430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144463</xdr:rowOff>
    </xdr:from>
    <xdr:to>
      <xdr:col>11</xdr:col>
      <xdr:colOff>82550</xdr:colOff>
      <xdr:row>63</xdr:row>
      <xdr:rowOff>74613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59390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23813</xdr:rowOff>
    </xdr:from>
    <xdr:to>
      <xdr:col>7</xdr:col>
      <xdr:colOff>31750</xdr:colOff>
      <xdr:row>62</xdr:row>
      <xdr:rowOff>125413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110190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131445</xdr:rowOff>
    </xdr:from>
    <xdr:to>
      <xdr:col>23</xdr:col>
      <xdr:colOff>184150</xdr:colOff>
      <xdr:row>61</xdr:row>
      <xdr:rowOff>61595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52722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3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113347</xdr:rowOff>
    </xdr:from>
    <xdr:to>
      <xdr:col>19</xdr:col>
      <xdr:colOff>184150</xdr:colOff>
      <xdr:row>61</xdr:row>
      <xdr:rowOff>43497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53674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6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164147</xdr:rowOff>
    </xdr:from>
    <xdr:to>
      <xdr:col>15</xdr:col>
      <xdr:colOff>133350</xdr:colOff>
      <xdr:row>60</xdr:row>
      <xdr:rowOff>94297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104474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34925</xdr:rowOff>
    </xdr:from>
    <xdr:to>
      <xdr:col>11</xdr:col>
      <xdr:colOff>82550</xdr:colOff>
      <xdr:row>60</xdr:row>
      <xdr:rowOff>136525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146702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127953</xdr:rowOff>
    </xdr:from>
    <xdr:to>
      <xdr:col>7</xdr:col>
      <xdr:colOff>31750</xdr:colOff>
      <xdr:row>60</xdr:row>
      <xdr:rowOff>58103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68280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かつ多様化する業務に対応するため、相当数の職員を確保していることから、全国平均、県内平均、類似団体の平均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人あたりの人件費及び物件費等が高額となっている。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今後も必要な業務量に応じた職員数の見直しを行い、職員定数及び職員給与の適正化に努める。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48811</xdr:rowOff>
    </xdr:from>
    <xdr:to>
      <xdr:col>23</xdr:col>
      <xdr:colOff>133350</xdr:colOff>
      <xdr:row>88</xdr:row>
      <xdr:rowOff>135765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136411"/>
          <a:ext cx="838200" cy="8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138989</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9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33627</xdr:rowOff>
    </xdr:from>
    <xdr:to>
      <xdr:col>19</xdr:col>
      <xdr:colOff>133350</xdr:colOff>
      <xdr:row>88</xdr:row>
      <xdr:rowOff>48811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5121227"/>
          <a:ext cx="889000" cy="1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164623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33627</xdr:rowOff>
    </xdr:from>
    <xdr:to>
      <xdr:col>15</xdr:col>
      <xdr:colOff>82550</xdr:colOff>
      <xdr:row>88</xdr:row>
      <xdr:rowOff>75544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5121227"/>
          <a:ext cx="889000" cy="4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143958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0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17960</xdr:rowOff>
    </xdr:from>
    <xdr:to>
      <xdr:col>11</xdr:col>
      <xdr:colOff>31750</xdr:colOff>
      <xdr:row>88</xdr:row>
      <xdr:rowOff>75544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5105560"/>
          <a:ext cx="889000" cy="5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94043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84965</xdr:rowOff>
    </xdr:from>
    <xdr:to>
      <xdr:col>23</xdr:col>
      <xdr:colOff>184150</xdr:colOff>
      <xdr:row>89</xdr:row>
      <xdr:rowOff>15115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152292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169461</xdr:rowOff>
    </xdr:from>
    <xdr:to>
      <xdr:col>19</xdr:col>
      <xdr:colOff>184150</xdr:colOff>
      <xdr:row>88</xdr:row>
      <xdr:rowOff>99611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84388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17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154277</xdr:rowOff>
    </xdr:from>
    <xdr:to>
      <xdr:col>15</xdr:col>
      <xdr:colOff>133350</xdr:colOff>
      <xdr:row>88</xdr:row>
      <xdr:rowOff>84427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5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69204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15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24744</xdr:rowOff>
    </xdr:from>
    <xdr:to>
      <xdr:col>11</xdr:col>
      <xdr:colOff>82550</xdr:colOff>
      <xdr:row>88</xdr:row>
      <xdr:rowOff>126344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1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111121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1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138610</xdr:rowOff>
    </xdr:from>
    <xdr:to>
      <xdr:col>7</xdr:col>
      <xdr:colOff>31750</xdr:colOff>
      <xdr:row>88</xdr:row>
      <xdr:rowOff>68760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50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53537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14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町との合併があったことで、給与構造改革の導入時期が国から遅れたことが主な要因となり、類似団体と比較して高い水準となっている。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昇給の停止や職制の見直しを実施した結果、ラスパイレス指数は県内平均（</a:t>
          </a:r>
          <a:r>
            <a:rPr kumimoji="1" lang="en-US" altLang="ja-JP" sz="1300">
              <a:latin typeface="ＭＳ Ｐゴシック" panose="020B0600070205080204" pitchFamily="50" charset="-128"/>
              <a:ea typeface="ＭＳ Ｐゴシック" panose="020B0600070205080204" pitchFamily="50" charset="-128"/>
            </a:rPr>
            <a:t>100.8</a:t>
          </a:r>
          <a:r>
            <a:rPr kumimoji="1" lang="ja-JP" altLang="en-US" sz="1300">
              <a:latin typeface="ＭＳ Ｐゴシック" panose="020B0600070205080204" pitchFamily="50" charset="-128"/>
              <a:ea typeface="ＭＳ Ｐゴシック" panose="020B0600070205080204" pitchFamily="50" charset="-128"/>
            </a:rPr>
            <a:t>）と同水準になるまで低下しているが、今後も給与水準の適正化に留意していく。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100541</xdr:rowOff>
    </xdr:from>
    <xdr:to>
      <xdr:col>81</xdr:col>
      <xdr:colOff>44450</xdr:colOff>
      <xdr:row>88</xdr:row>
      <xdr:rowOff>100541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881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100541</xdr:rowOff>
    </xdr:from>
    <xdr:to>
      <xdr:col>77</xdr:col>
      <xdr:colOff>44450</xdr:colOff>
      <xdr:row>88</xdr:row>
      <xdr:rowOff>140759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881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140759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680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140759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1680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49741</xdr:rowOff>
    </xdr:from>
    <xdr:to>
      <xdr:col>81</xdr:col>
      <xdr:colOff>95250</xdr:colOff>
      <xdr:row>88</xdr:row>
      <xdr:rowOff>151341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21818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89959</xdr:rowOff>
    </xdr:from>
    <xdr:to>
      <xdr:col>73</xdr:col>
      <xdr:colOff>44450</xdr:colOff>
      <xdr:row>89</xdr:row>
      <xdr:rowOff>20109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4886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89959</xdr:rowOff>
    </xdr:from>
    <xdr:to>
      <xdr:col>64</xdr:col>
      <xdr:colOff>152400</xdr:colOff>
      <xdr:row>89</xdr:row>
      <xdr:rowOff>20109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4886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成田空港の更なる機能強化、卸売市場の輸出拠点化、待機児童解消や保育の質の向上等、複雑かつ多様化する業務に対応できる人員を確保するため、類似団体の平均職員数を上回っている。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今後も、必要な業務量に応じて職員数の見直しを行い、適正な定員管理に努める。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3266</xdr:rowOff>
    </xdr:from>
    <xdr:to>
      <xdr:col>81</xdr:col>
      <xdr:colOff>44450</xdr:colOff>
      <xdr:row>66</xdr:row>
      <xdr:rowOff>51526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31896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27412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3266</xdr:rowOff>
    </xdr:from>
    <xdr:to>
      <xdr:col>77</xdr:col>
      <xdr:colOff>44450</xdr:colOff>
      <xdr:row>66</xdr:row>
      <xdr:rowOff>23949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3189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108874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160927</xdr:rowOff>
    </xdr:from>
    <xdr:to>
      <xdr:col>72</xdr:col>
      <xdr:colOff>203200</xdr:colOff>
      <xdr:row>66</xdr:row>
      <xdr:rowOff>23949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3051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129903</xdr:rowOff>
    </xdr:from>
    <xdr:to>
      <xdr:col>68</xdr:col>
      <xdr:colOff>152400</xdr:colOff>
      <xdr:row>65</xdr:row>
      <xdr:rowOff>160927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2741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74403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726</xdr:rowOff>
    </xdr:from>
    <xdr:to>
      <xdr:col>81</xdr:col>
      <xdr:colOff>95250</xdr:colOff>
      <xdr:row>66</xdr:row>
      <xdr:rowOff>102326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144253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28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123916</xdr:rowOff>
    </xdr:from>
    <xdr:to>
      <xdr:col>77</xdr:col>
      <xdr:colOff>95250</xdr:colOff>
      <xdr:row>66</xdr:row>
      <xdr:rowOff>54066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38843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5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144599</xdr:rowOff>
    </xdr:from>
    <xdr:to>
      <xdr:col>73</xdr:col>
      <xdr:colOff>44450</xdr:colOff>
      <xdr:row>66</xdr:row>
      <xdr:rowOff>74749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59526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110127</xdr:rowOff>
    </xdr:from>
    <xdr:to>
      <xdr:col>68</xdr:col>
      <xdr:colOff>203200</xdr:colOff>
      <xdr:row>66</xdr:row>
      <xdr:rowOff>40277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25054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79103</xdr:rowOff>
    </xdr:from>
    <xdr:to>
      <xdr:col>64</xdr:col>
      <xdr:colOff>152400</xdr:colOff>
      <xdr:row>66</xdr:row>
      <xdr:rowOff>9253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165480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大規模事業等の財源として借入を行った市債について、据置期間の終了に伴い元金償還が開始されたため、実質公債費比率は前年度比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引き続き、市債の借入額と償還額とのバランスを考慮し、財政の健全性を維持する。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89323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7195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33020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6873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6632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38</xdr:row>
      <xdr:rowOff>148167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108814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市債の元金償還額が借入額を上回り、市債残高は前年度比</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億円減少したものの、財政調整基金等の充当可能基金残高が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億円減少する等により、将来負担比率は前年度比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現状では、類似団体と比較して高い数値となっているが、大規模事業の進捗に応じた市債の借入額が減少することから、中長期的には将来負担比率は逓減していくものと分析している。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今後も、市債の借入額と償還額とのバランスを考慮し、財政の健全性を維持する。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100390</xdr:rowOff>
    </xdr:from>
    <xdr:to>
      <xdr:col>81</xdr:col>
      <xdr:colOff>44450</xdr:colOff>
      <xdr:row>18</xdr:row>
      <xdr:rowOff>115328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3186490"/>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104520</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7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100390</xdr:rowOff>
    </xdr:from>
    <xdr:to>
      <xdr:col>77</xdr:col>
      <xdr:colOff>44450</xdr:colOff>
      <xdr:row>18</xdr:row>
      <xdr:rowOff>157843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186490"/>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7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84304</xdr:rowOff>
    </xdr:from>
    <xdr:to>
      <xdr:col>72</xdr:col>
      <xdr:colOff>203200</xdr:colOff>
      <xdr:row>18</xdr:row>
      <xdr:rowOff>157843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3170404"/>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70515</xdr:rowOff>
    </xdr:from>
    <xdr:to>
      <xdr:col>68</xdr:col>
      <xdr:colOff>152400</xdr:colOff>
      <xdr:row>18</xdr:row>
      <xdr:rowOff>84304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315661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64528</xdr:rowOff>
    </xdr:from>
    <xdr:to>
      <xdr:col>81</xdr:col>
      <xdr:colOff>95250</xdr:colOff>
      <xdr:row>18</xdr:row>
      <xdr:rowOff>166128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1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36605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12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49590</xdr:rowOff>
    </xdr:from>
    <xdr:to>
      <xdr:col>77</xdr:col>
      <xdr:colOff>95250</xdr:colOff>
      <xdr:row>18</xdr:row>
      <xdr:rowOff>151190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1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135967</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22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107043</xdr:rowOff>
    </xdr:from>
    <xdr:to>
      <xdr:col>73</xdr:col>
      <xdr:colOff>44450</xdr:colOff>
      <xdr:row>19</xdr:row>
      <xdr:rowOff>37193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21970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2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33504</xdr:rowOff>
    </xdr:from>
    <xdr:to>
      <xdr:col>68</xdr:col>
      <xdr:colOff>203200</xdr:colOff>
      <xdr:row>18</xdr:row>
      <xdr:rowOff>135104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119881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2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19715</xdr:rowOff>
    </xdr:from>
    <xdr:to>
      <xdr:col>64</xdr:col>
      <xdr:colOff>152400</xdr:colOff>
      <xdr:row>18</xdr:row>
      <xdr:rowOff>121315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106092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1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かつ多様化する業務に対応するため、相当数の職員を確保していることから、人件費に係る経常収支比率が類似団体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今後も必要な業務量に応じて職員数の見直しを行い、時間外勤務の縮減に努めるとともに、定員管理と給与水準の適正化に努める。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61685</xdr:rowOff>
    </xdr:from>
    <xdr:to>
      <xdr:col>24</xdr:col>
      <xdr:colOff>25400</xdr:colOff>
      <xdr:row>40</xdr:row>
      <xdr:rowOff>61685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919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125384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167822</xdr:rowOff>
    </xdr:from>
    <xdr:to>
      <xdr:col>19</xdr:col>
      <xdr:colOff>187325</xdr:colOff>
      <xdr:row>40</xdr:row>
      <xdr:rowOff>61685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54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151493</xdr:rowOff>
    </xdr:from>
    <xdr:to>
      <xdr:col>15</xdr:col>
      <xdr:colOff>98425</xdr:colOff>
      <xdr:row>39</xdr:row>
      <xdr:rowOff>167822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838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39</xdr:row>
      <xdr:rowOff>151493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21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10885</xdr:rowOff>
    </xdr:from>
    <xdr:to>
      <xdr:col>24</xdr:col>
      <xdr:colOff>76200</xdr:colOff>
      <xdr:row>40</xdr:row>
      <xdr:rowOff>112485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154412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10885</xdr:rowOff>
    </xdr:from>
    <xdr:to>
      <xdr:col>20</xdr:col>
      <xdr:colOff>38100</xdr:colOff>
      <xdr:row>40</xdr:row>
      <xdr:rowOff>112485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97262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117022</xdr:rowOff>
    </xdr:from>
    <xdr:to>
      <xdr:col>15</xdr:col>
      <xdr:colOff>149225</xdr:colOff>
      <xdr:row>40</xdr:row>
      <xdr:rowOff>47172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31949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100693</xdr:rowOff>
    </xdr:from>
    <xdr:to>
      <xdr:col>11</xdr:col>
      <xdr:colOff>60325</xdr:colOff>
      <xdr:row>40</xdr:row>
      <xdr:rowOff>30843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15620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170742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の平均を上回る要因として、成田空港の騒音地域に建築された公共施設の維持管理費等の経費や、他市と共同で整備した斎場等の維持管理運営費について、他市から負担金を徴収し本市でまとめて支出していることなどが挙げられる。令和元年度は、ふるさと納税寄附金の収入増に伴う特定財源の増額等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167822</xdr:rowOff>
    </xdr:from>
    <xdr:to>
      <xdr:col>82</xdr:col>
      <xdr:colOff>107950</xdr:colOff>
      <xdr:row>22</xdr:row>
      <xdr:rowOff>45357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7682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22</xdr:row>
      <xdr:rowOff>12700</xdr:rowOff>
    </xdr:from>
    <xdr:to>
      <xdr:col>78</xdr:col>
      <xdr:colOff>69850</xdr:colOff>
      <xdr:row>22</xdr:row>
      <xdr:rowOff>45357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784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114498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22</xdr:row>
      <xdr:rowOff>12700</xdr:rowOff>
    </xdr:from>
    <xdr:to>
      <xdr:col>73</xdr:col>
      <xdr:colOff>180975</xdr:colOff>
      <xdr:row>22</xdr:row>
      <xdr:rowOff>94343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784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22</xdr:row>
      <xdr:rowOff>61686</xdr:rowOff>
    </xdr:from>
    <xdr:to>
      <xdr:col>69</xdr:col>
      <xdr:colOff>92075</xdr:colOff>
      <xdr:row>22</xdr:row>
      <xdr:rowOff>94343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833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117022</xdr:rowOff>
    </xdr:from>
    <xdr:to>
      <xdr:col>82</xdr:col>
      <xdr:colOff>158750</xdr:colOff>
      <xdr:row>22</xdr:row>
      <xdr:rowOff>47172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7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25599</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166007</xdr:rowOff>
    </xdr:from>
    <xdr:to>
      <xdr:col>78</xdr:col>
      <xdr:colOff>120650</xdr:colOff>
      <xdr:row>22</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7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80934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85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133350</xdr:rowOff>
    </xdr:from>
    <xdr:to>
      <xdr:col>74</xdr:col>
      <xdr:colOff>31750</xdr:colOff>
      <xdr:row>22</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8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43543</xdr:rowOff>
    </xdr:from>
    <xdr:to>
      <xdr:col>69</xdr:col>
      <xdr:colOff>142875</xdr:colOff>
      <xdr:row>22</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129920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90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10886</xdr:rowOff>
    </xdr:from>
    <xdr:to>
      <xdr:col>65</xdr:col>
      <xdr:colOff>53975</xdr:colOff>
      <xdr:row>22</xdr:row>
      <xdr:rowOff>112486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97263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と比較して低い数値で推移しているが、近年増加傾向にあり、今後も高齢化の進行等により更なる扶助費の増加が想定されることから、資格審査や給付の適正化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115570</xdr:rowOff>
    </xdr:from>
    <xdr:to>
      <xdr:col>24</xdr:col>
      <xdr:colOff>25400</xdr:colOff>
      <xdr:row>53</xdr:row>
      <xdr:rowOff>124714</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024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106426</xdr:rowOff>
    </xdr:from>
    <xdr:to>
      <xdr:col>19</xdr:col>
      <xdr:colOff>187325</xdr:colOff>
      <xdr:row>53</xdr:row>
      <xdr:rowOff>115570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193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73423</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3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106426</xdr:rowOff>
    </xdr:from>
    <xdr:to>
      <xdr:col>15</xdr:col>
      <xdr:colOff>98425</xdr:colOff>
      <xdr:row>53</xdr:row>
      <xdr:rowOff>106426</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93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45991</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33274</xdr:rowOff>
    </xdr:from>
    <xdr:to>
      <xdr:col>11</xdr:col>
      <xdr:colOff>9525</xdr:colOff>
      <xdr:row>53</xdr:row>
      <xdr:rowOff>106426</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201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9415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18559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4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73914</xdr:rowOff>
    </xdr:from>
    <xdr:to>
      <xdr:col>24</xdr:col>
      <xdr:colOff>76200</xdr:colOff>
      <xdr:row>54</xdr:row>
      <xdr:rowOff>4064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90441</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64770</xdr:rowOff>
    </xdr:from>
    <xdr:to>
      <xdr:col>20</xdr:col>
      <xdr:colOff>38100</xdr:colOff>
      <xdr:row>53</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5097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55626</xdr:rowOff>
    </xdr:from>
    <xdr:to>
      <xdr:col>15</xdr:col>
      <xdr:colOff>149225</xdr:colOff>
      <xdr:row>53</xdr:row>
      <xdr:rowOff>157226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167403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55626</xdr:rowOff>
    </xdr:from>
    <xdr:to>
      <xdr:col>11</xdr:col>
      <xdr:colOff>60325</xdr:colOff>
      <xdr:row>53</xdr:row>
      <xdr:rowOff>157226</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167403</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153924</xdr:rowOff>
    </xdr:from>
    <xdr:to>
      <xdr:col>6</xdr:col>
      <xdr:colOff>171450</xdr:colOff>
      <xdr:row>53</xdr:row>
      <xdr:rowOff>84074</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94251</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3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近年は、ほぼ横ばいで推移しており、類似団体の平均を大きく下回っている。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86178</xdr:rowOff>
    </xdr:from>
    <xdr:to>
      <xdr:col>82</xdr:col>
      <xdr:colOff>107950</xdr:colOff>
      <xdr:row>53</xdr:row>
      <xdr:rowOff>102507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1730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23784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53</xdr:row>
      <xdr:rowOff>102507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124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37193</xdr:rowOff>
    </xdr:from>
    <xdr:to>
      <xdr:col>73</xdr:col>
      <xdr:colOff>180975</xdr:colOff>
      <xdr:row>53</xdr:row>
      <xdr:rowOff>86178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154412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86178</xdr:rowOff>
    </xdr:from>
    <xdr:to>
      <xdr:col>69</xdr:col>
      <xdr:colOff>92075</xdr:colOff>
      <xdr:row>53</xdr:row>
      <xdr:rowOff>86178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35378</xdr:rowOff>
    </xdr:from>
    <xdr:to>
      <xdr:col>82</xdr:col>
      <xdr:colOff>158750</xdr:colOff>
      <xdr:row>53</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115405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51707</xdr:rowOff>
    </xdr:from>
    <xdr:to>
      <xdr:col>78</xdr:col>
      <xdr:colOff>120650</xdr:colOff>
      <xdr:row>53</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163484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157843</xdr:rowOff>
    </xdr:from>
    <xdr:to>
      <xdr:col>74</xdr:col>
      <xdr:colOff>31750</xdr:colOff>
      <xdr:row>53</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98170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35378</xdr:rowOff>
    </xdr:from>
    <xdr:to>
      <xdr:col>69</xdr:col>
      <xdr:colOff>142875</xdr:colOff>
      <xdr:row>53</xdr:row>
      <xdr:rowOff>136978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147155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35378</xdr:rowOff>
    </xdr:from>
    <xdr:to>
      <xdr:col>65</xdr:col>
      <xdr:colOff>53975</xdr:colOff>
      <xdr:row>53</xdr:row>
      <xdr:rowOff>136978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147155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補助費等に係る経常収支比率は類似団体の平均を下回っており、適正な水準を維持している。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補助金の公益性、必要性、適格性、有効性に着目し、平成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年度に団体運営費補助金、令和元年度に事業費補助金の見直しを実施したところであるが、今後も定期的に検証することにより補助金支出の適正化を図る。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94343</xdr:rowOff>
    </xdr:from>
    <xdr:to>
      <xdr:col>82</xdr:col>
      <xdr:colOff>107950</xdr:colOff>
      <xdr:row>34</xdr:row>
      <xdr:rowOff>116114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923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72572</xdr:rowOff>
    </xdr:from>
    <xdr:to>
      <xdr:col>78</xdr:col>
      <xdr:colOff>69850</xdr:colOff>
      <xdr:row>34</xdr:row>
      <xdr:rowOff>94343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90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72572</xdr:rowOff>
    </xdr:from>
    <xdr:to>
      <xdr:col>73</xdr:col>
      <xdr:colOff>180975</xdr:colOff>
      <xdr:row>34</xdr:row>
      <xdr:rowOff>94343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0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83457</xdr:rowOff>
    </xdr:from>
    <xdr:to>
      <xdr:col>69</xdr:col>
      <xdr:colOff>92075</xdr:colOff>
      <xdr:row>34</xdr:row>
      <xdr:rowOff>94343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91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65314</xdr:rowOff>
    </xdr:from>
    <xdr:to>
      <xdr:col>82</xdr:col>
      <xdr:colOff>158750</xdr:colOff>
      <xdr:row>34</xdr:row>
      <xdr:rowOff>166914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81841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43543</xdr:rowOff>
    </xdr:from>
    <xdr:to>
      <xdr:col>78</xdr:col>
      <xdr:colOff>120650</xdr:colOff>
      <xdr:row>34</xdr:row>
      <xdr:rowOff>145143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155320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21772</xdr:rowOff>
    </xdr:from>
    <xdr:to>
      <xdr:col>74</xdr:col>
      <xdr:colOff>31750</xdr:colOff>
      <xdr:row>34</xdr:row>
      <xdr:rowOff>123372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133549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43543</xdr:rowOff>
    </xdr:from>
    <xdr:to>
      <xdr:col>69</xdr:col>
      <xdr:colOff>142875</xdr:colOff>
      <xdr:row>34</xdr:row>
      <xdr:rowOff>145143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155320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32657</xdr:rowOff>
    </xdr:from>
    <xdr:to>
      <xdr:col>65</xdr:col>
      <xdr:colOff>53975</xdr:colOff>
      <xdr:row>34</xdr:row>
      <xdr:rowOff>134257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144434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公債費に係る経常収支比率は類似団体と比較して低い数値で推移しているが、大規模事業等の財源として借入を行った市債について、据置期間の終了に伴い元金償還が開始されたため、前年度比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大栄地区小中一体型校舎建設事業等の大規模事業で市債を活用しており、今後も公債費の増加が想定されるため、市債の借入額と償還額とのバランスを考慮し、財政の健全性を維持する。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75</xdr:row>
      <xdr:rowOff>31750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2846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83457</xdr:rowOff>
    </xdr:from>
    <xdr:to>
      <xdr:col>19</xdr:col>
      <xdr:colOff>187325</xdr:colOff>
      <xdr:row>74</xdr:row>
      <xdr:rowOff>159657</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2770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61685</xdr:rowOff>
    </xdr:from>
    <xdr:to>
      <xdr:col>15</xdr:col>
      <xdr:colOff>98425</xdr:colOff>
      <xdr:row>74</xdr:row>
      <xdr:rowOff>83457</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2748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61685</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2738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108857</xdr:rowOff>
    </xdr:from>
    <xdr:to>
      <xdr:col>20</xdr:col>
      <xdr:colOff>38100</xdr:colOff>
      <xdr:row>75</xdr:row>
      <xdr:rowOff>39007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49184</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32657</xdr:rowOff>
    </xdr:from>
    <xdr:to>
      <xdr:col>15</xdr:col>
      <xdr:colOff>149225</xdr:colOff>
      <xdr:row>74</xdr:row>
      <xdr:rowOff>134257</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144434</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xdr:rowOff>
    </xdr:from>
    <xdr:to>
      <xdr:col>11</xdr:col>
      <xdr:colOff>60325</xdr:colOff>
      <xdr:row>74</xdr:row>
      <xdr:rowOff>112485</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122662</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が所在することによる騒音対策等の行政需要等により、人件費及び物件費が類似団体の平均を上回っているが、令和元年度は、ニュータウン中央線整備事業が事業完了により皆減となったことなどにより、類似団体の平均が上昇傾向にある中、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115570</xdr:rowOff>
    </xdr:from>
    <xdr:to>
      <xdr:col>82</xdr:col>
      <xdr:colOff>107950</xdr:colOff>
      <xdr:row>73</xdr:row>
      <xdr:rowOff>123190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2631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24130</xdr:rowOff>
    </xdr:from>
    <xdr:to>
      <xdr:col>78</xdr:col>
      <xdr:colOff>69850</xdr:colOff>
      <xdr:row>73</xdr:row>
      <xdr:rowOff>123190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2539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44467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24130</xdr:rowOff>
    </xdr:from>
    <xdr:to>
      <xdr:col>73</xdr:col>
      <xdr:colOff>180975</xdr:colOff>
      <xdr:row>73</xdr:row>
      <xdr:rowOff>92710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2539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139717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1270</xdr:rowOff>
    </xdr:from>
    <xdr:to>
      <xdr:col>69</xdr:col>
      <xdr:colOff>92075</xdr:colOff>
      <xdr:row>73</xdr:row>
      <xdr:rowOff>92710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517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109237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64770</xdr:rowOff>
    </xdr:from>
    <xdr:to>
      <xdr:col>82</xdr:col>
      <xdr:colOff>158750</xdr:colOff>
      <xdr:row>73</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144797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72390</xdr:rowOff>
    </xdr:from>
    <xdr:to>
      <xdr:col>78</xdr:col>
      <xdr:colOff>120650</xdr:colOff>
      <xdr:row>74</xdr:row>
      <xdr:rowOff>2540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12717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144780</xdr:rowOff>
    </xdr:from>
    <xdr:to>
      <xdr:col>74</xdr:col>
      <xdr:colOff>31750</xdr:colOff>
      <xdr:row>73</xdr:row>
      <xdr:rowOff>74930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85107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41910</xdr:rowOff>
    </xdr:from>
    <xdr:to>
      <xdr:col>69</xdr:col>
      <xdr:colOff>142875</xdr:colOff>
      <xdr:row>73</xdr:row>
      <xdr:rowOff>143510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153687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121920</xdr:rowOff>
    </xdr:from>
    <xdr:to>
      <xdr:col>65</xdr:col>
      <xdr:colOff>53975</xdr:colOff>
      <xdr:row>73</xdr:row>
      <xdr:rowOff>52070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62247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70612</xdr:rowOff>
    </xdr:from>
    <xdr:to>
      <xdr:col>29</xdr:col>
      <xdr:colOff>127000</xdr:colOff>
      <xdr:row>13</xdr:row>
      <xdr:rowOff>111858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47087"/>
          <a:ext cx="647700" cy="4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76765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111858</xdr:rowOff>
    </xdr:from>
    <xdr:to>
      <xdr:col>26</xdr:col>
      <xdr:colOff>50800</xdr:colOff>
      <xdr:row>13</xdr:row>
      <xdr:rowOff>151340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88333"/>
          <a:ext cx="698500" cy="3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71180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151340</xdr:rowOff>
    </xdr:from>
    <xdr:to>
      <xdr:col>22</xdr:col>
      <xdr:colOff>114300</xdr:colOff>
      <xdr:row>13</xdr:row>
      <xdr:rowOff>170412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27815"/>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170412</xdr:rowOff>
    </xdr:from>
    <xdr:to>
      <xdr:col>18</xdr:col>
      <xdr:colOff>177800</xdr:colOff>
      <xdr:row>14</xdr:row>
      <xdr:rowOff>40110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446887"/>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126894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19812</xdr:rowOff>
    </xdr:from>
    <xdr:to>
      <xdr:col>29</xdr:col>
      <xdr:colOff>177800</xdr:colOff>
      <xdr:row>13</xdr:row>
      <xdr:rowOff>121412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9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36339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4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61058</xdr:rowOff>
    </xdr:from>
    <xdr:to>
      <xdr:col>26</xdr:col>
      <xdr:colOff>101600</xdr:colOff>
      <xdr:row>13</xdr:row>
      <xdr:rowOff>162658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3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06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100540</xdr:rowOff>
    </xdr:from>
    <xdr:to>
      <xdr:col>22</xdr:col>
      <xdr:colOff>165100</xdr:colOff>
      <xdr:row>14</xdr:row>
      <xdr:rowOff>30690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7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40867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119612</xdr:rowOff>
    </xdr:from>
    <xdr:to>
      <xdr:col>19</xdr:col>
      <xdr:colOff>38100</xdr:colOff>
      <xdr:row>14</xdr:row>
      <xdr:rowOff>49762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59939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6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160760</xdr:rowOff>
    </xdr:from>
    <xdr:to>
      <xdr:col>15</xdr:col>
      <xdr:colOff>101600</xdr:colOff>
      <xdr:row>14</xdr:row>
      <xdr:rowOff>90910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3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101087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136601</xdr:rowOff>
    </xdr:from>
    <xdr:to>
      <xdr:col>29</xdr:col>
      <xdr:colOff>127000</xdr:colOff>
      <xdr:row>35</xdr:row>
      <xdr:rowOff>178816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46951"/>
          <a:ext cx="647700" cy="42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256150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6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178816</xdr:rowOff>
    </xdr:from>
    <xdr:to>
      <xdr:col>26</xdr:col>
      <xdr:colOff>50800</xdr:colOff>
      <xdr:row>35</xdr:row>
      <xdr:rowOff>267665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89166"/>
          <a:ext cx="698500" cy="88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29684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267665</xdr:rowOff>
    </xdr:from>
    <xdr:to>
      <xdr:col>22</xdr:col>
      <xdr:colOff>114300</xdr:colOff>
      <xdr:row>35</xdr:row>
      <xdr:rowOff>340208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78015"/>
          <a:ext cx="698500" cy="7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7358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326339</xdr:rowOff>
    </xdr:from>
    <xdr:to>
      <xdr:col>18</xdr:col>
      <xdr:colOff>177800</xdr:colOff>
      <xdr:row>35</xdr:row>
      <xdr:rowOff>340208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36689"/>
          <a:ext cx="698500" cy="1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85801</xdr:rowOff>
    </xdr:from>
    <xdr:to>
      <xdr:col>29</xdr:col>
      <xdr:colOff>177800</xdr:colOff>
      <xdr:row>35</xdr:row>
      <xdr:rowOff>187401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9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273778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4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128016</xdr:rowOff>
    </xdr:from>
    <xdr:to>
      <xdr:col>26</xdr:col>
      <xdr:colOff>101600</xdr:colOff>
      <xdr:row>35</xdr:row>
      <xdr:rowOff>229616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3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239793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07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216865</xdr:rowOff>
    </xdr:from>
    <xdr:to>
      <xdr:col>22</xdr:col>
      <xdr:colOff>165100</xdr:colOff>
      <xdr:row>35</xdr:row>
      <xdr:rowOff>318465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2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328642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9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289408</xdr:rowOff>
    </xdr:from>
    <xdr:to>
      <xdr:col>19</xdr:col>
      <xdr:colOff>38100</xdr:colOff>
      <xdr:row>36</xdr:row>
      <xdr:rowOff>48108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9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32885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8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275539</xdr:rowOff>
    </xdr:from>
    <xdr:to>
      <xdr:col>15</xdr:col>
      <xdr:colOff>101600</xdr:colOff>
      <xdr:row>36</xdr:row>
      <xdr:rowOff>34239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44416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5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118897</xdr:rowOff>
    </xdr:from>
    <xdr:to>
      <xdr:col>24</xdr:col>
      <xdr:colOff>63500</xdr:colOff>
      <xdr:row>32</xdr:row>
      <xdr:rowOff>156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33847"/>
          <a:ext cx="838200" cy="5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105209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3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156</xdr:rowOff>
    </xdr:from>
    <xdr:to>
      <xdr:col>19</xdr:col>
      <xdr:colOff>177800</xdr:colOff>
      <xdr:row>32</xdr:row>
      <xdr:rowOff>30103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86556"/>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64421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30103</xdr:rowOff>
    </xdr:from>
    <xdr:to>
      <xdr:col>15</xdr:col>
      <xdr:colOff>50800</xdr:colOff>
      <xdr:row>32</xdr:row>
      <xdr:rowOff>48978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16503"/>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108508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48978</xdr:rowOff>
    </xdr:from>
    <xdr:to>
      <xdr:col>10</xdr:col>
      <xdr:colOff>114300</xdr:colOff>
      <xdr:row>32</xdr:row>
      <xdr:rowOff>79317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535378"/>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106026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68097</xdr:rowOff>
    </xdr:from>
    <xdr:to>
      <xdr:col>24</xdr:col>
      <xdr:colOff>114300</xdr:colOff>
      <xdr:row>31</xdr:row>
      <xdr:rowOff>169697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8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90974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120806</xdr:rowOff>
    </xdr:from>
    <xdr:to>
      <xdr:col>20</xdr:col>
      <xdr:colOff>38100</xdr:colOff>
      <xdr:row>32</xdr:row>
      <xdr:rowOff>50956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67483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2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150753</xdr:rowOff>
    </xdr:from>
    <xdr:to>
      <xdr:col>15</xdr:col>
      <xdr:colOff>101600</xdr:colOff>
      <xdr:row>32</xdr:row>
      <xdr:rowOff>80903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97430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24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169628</xdr:rowOff>
    </xdr:from>
    <xdr:to>
      <xdr:col>10</xdr:col>
      <xdr:colOff>165100</xdr:colOff>
      <xdr:row>32</xdr:row>
      <xdr:rowOff>99778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116305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2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28517</xdr:rowOff>
    </xdr:from>
    <xdr:to>
      <xdr:col>6</xdr:col>
      <xdr:colOff>38100</xdr:colOff>
      <xdr:row>32</xdr:row>
      <xdr:rowOff>130117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146644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2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973</xdr:rowOff>
    </xdr:from>
    <xdr:to>
      <xdr:col>24</xdr:col>
      <xdr:colOff>63500</xdr:colOff>
      <xdr:row>51</xdr:row>
      <xdr:rowOff>109362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744923"/>
          <a:ext cx="838200" cy="10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144104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2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104953</xdr:rowOff>
    </xdr:from>
    <xdr:to>
      <xdr:col>19</xdr:col>
      <xdr:colOff>177800</xdr:colOff>
      <xdr:row>51</xdr:row>
      <xdr:rowOff>109362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8848903"/>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31731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8712</xdr:rowOff>
    </xdr:from>
    <xdr:to>
      <xdr:col>15</xdr:col>
      <xdr:colOff>50800</xdr:colOff>
      <xdr:row>51</xdr:row>
      <xdr:rowOff>104953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8752662"/>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47276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8712</xdr:rowOff>
    </xdr:from>
    <xdr:to>
      <xdr:col>10</xdr:col>
      <xdr:colOff>114300</xdr:colOff>
      <xdr:row>51</xdr:row>
      <xdr:rowOff>77292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875266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96066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121623</xdr:rowOff>
    </xdr:from>
    <xdr:to>
      <xdr:col>24</xdr:col>
      <xdr:colOff>114300</xdr:colOff>
      <xdr:row>51</xdr:row>
      <xdr:rowOff>51773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6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48981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6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58562</xdr:rowOff>
    </xdr:from>
    <xdr:to>
      <xdr:col>20</xdr:col>
      <xdr:colOff>38100</xdr:colOff>
      <xdr:row>51</xdr:row>
      <xdr:rowOff>160162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8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5239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5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54153</xdr:rowOff>
    </xdr:from>
    <xdr:to>
      <xdr:col>15</xdr:col>
      <xdr:colOff>101600</xdr:colOff>
      <xdr:row>51</xdr:row>
      <xdr:rowOff>155753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87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830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5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129362</xdr:rowOff>
    </xdr:from>
    <xdr:to>
      <xdr:col>10</xdr:col>
      <xdr:colOff>165100</xdr:colOff>
      <xdr:row>51</xdr:row>
      <xdr:rowOff>59512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87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76039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847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26492</xdr:rowOff>
    </xdr:from>
    <xdr:to>
      <xdr:col>6</xdr:col>
      <xdr:colOff>38100</xdr:colOff>
      <xdr:row>51</xdr:row>
      <xdr:rowOff>128092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87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144619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85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91808</xdr:rowOff>
    </xdr:from>
    <xdr:to>
      <xdr:col>24</xdr:col>
      <xdr:colOff>63500</xdr:colOff>
      <xdr:row>76</xdr:row>
      <xdr:rowOff>97410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22008"/>
          <a:ext cx="8382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97410</xdr:rowOff>
    </xdr:from>
    <xdr:to>
      <xdr:col>19</xdr:col>
      <xdr:colOff>177800</xdr:colOff>
      <xdr:row>76</xdr:row>
      <xdr:rowOff>106781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27610"/>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105639</xdr:rowOff>
    </xdr:from>
    <xdr:to>
      <xdr:col>15</xdr:col>
      <xdr:colOff>50800</xdr:colOff>
      <xdr:row>76</xdr:row>
      <xdr:rowOff>106781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3583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105639</xdr:rowOff>
    </xdr:from>
    <xdr:to>
      <xdr:col>10</xdr:col>
      <xdr:colOff>114300</xdr:colOff>
      <xdr:row>76</xdr:row>
      <xdr:rowOff>121755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35839"/>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41008</xdr:rowOff>
    </xdr:from>
    <xdr:to>
      <xdr:col>24</xdr:col>
      <xdr:colOff>114300</xdr:colOff>
      <xdr:row>76</xdr:row>
      <xdr:rowOff>142608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19435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4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46610</xdr:rowOff>
    </xdr:from>
    <xdr:to>
      <xdr:col>20</xdr:col>
      <xdr:colOff>38100</xdr:colOff>
      <xdr:row>76</xdr:row>
      <xdr:rowOff>148210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139337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55981</xdr:rowOff>
    </xdr:from>
    <xdr:to>
      <xdr:col>15</xdr:col>
      <xdr:colOff>101600</xdr:colOff>
      <xdr:row>76</xdr:row>
      <xdr:rowOff>157581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148708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54839</xdr:rowOff>
    </xdr:from>
    <xdr:to>
      <xdr:col>10</xdr:col>
      <xdr:colOff>165100</xdr:colOff>
      <xdr:row>76</xdr:row>
      <xdr:rowOff>156439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147566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7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70955</xdr:rowOff>
    </xdr:from>
    <xdr:to>
      <xdr:col>6</xdr:col>
      <xdr:colOff>38100</xdr:colOff>
      <xdr:row>77</xdr:row>
      <xdr:rowOff>1105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17632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139505</xdr:rowOff>
    </xdr:from>
    <xdr:to>
      <xdr:col>24</xdr:col>
      <xdr:colOff>62865</xdr:colOff>
      <xdr:row>97</xdr:row>
      <xdr:rowOff>156932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0005"/>
          <a:ext cx="1270" cy="1217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160759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156932</xdr:rowOff>
    </xdr:from>
    <xdr:to>
      <xdr:col>24</xdr:col>
      <xdr:colOff>152400</xdr:colOff>
      <xdr:row>97</xdr:row>
      <xdr:rowOff>156932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8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86182</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139505</xdr:rowOff>
    </xdr:from>
    <xdr:to>
      <xdr:col>24</xdr:col>
      <xdr:colOff>152400</xdr:colOff>
      <xdr:row>90</xdr:row>
      <xdr:rowOff>139505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156932</xdr:rowOff>
    </xdr:from>
    <xdr:to>
      <xdr:col>24</xdr:col>
      <xdr:colOff>63500</xdr:colOff>
      <xdr:row>98</xdr:row>
      <xdr:rowOff>26521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87582"/>
          <a:ext cx="8382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135007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5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112130</xdr:rowOff>
    </xdr:from>
    <xdr:to>
      <xdr:col>24</xdr:col>
      <xdr:colOff>114300</xdr:colOff>
      <xdr:row>96</xdr:row>
      <xdr:rowOff>42280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26521</xdr:rowOff>
    </xdr:from>
    <xdr:to>
      <xdr:col>19</xdr:col>
      <xdr:colOff>177800</xdr:colOff>
      <xdr:row>98</xdr:row>
      <xdr:rowOff>35764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28621"/>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3697</xdr:rowOff>
    </xdr:from>
    <xdr:to>
      <xdr:col>20</xdr:col>
      <xdr:colOff>38100</xdr:colOff>
      <xdr:row>96</xdr:row>
      <xdr:rowOff>105297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6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121824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3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35764</xdr:rowOff>
    </xdr:from>
    <xdr:to>
      <xdr:col>15</xdr:col>
      <xdr:colOff>50800</xdr:colOff>
      <xdr:row>98</xdr:row>
      <xdr:rowOff>39312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37864"/>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22084</xdr:rowOff>
    </xdr:from>
    <xdr:to>
      <xdr:col>15</xdr:col>
      <xdr:colOff>101600</xdr:colOff>
      <xdr:row>96</xdr:row>
      <xdr:rowOff>123684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8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140211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5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39312</xdr:rowOff>
    </xdr:from>
    <xdr:to>
      <xdr:col>10</xdr:col>
      <xdr:colOff>114300</xdr:colOff>
      <xdr:row>98</xdr:row>
      <xdr:rowOff>77456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41412"/>
          <a:ext cx="889000" cy="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46957</xdr:rowOff>
    </xdr:from>
    <xdr:to>
      <xdr:col>10</xdr:col>
      <xdr:colOff>165100</xdr:colOff>
      <xdr:row>96</xdr:row>
      <xdr:rowOff>148557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165084</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28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96411</xdr:rowOff>
    </xdr:from>
    <xdr:to>
      <xdr:col>6</xdr:col>
      <xdr:colOff>38100</xdr:colOff>
      <xdr:row>97</xdr:row>
      <xdr:rowOff>26561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5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43088</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33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106132</xdr:rowOff>
    </xdr:from>
    <xdr:to>
      <xdr:col>24</xdr:col>
      <xdr:colOff>114300</xdr:colOff>
      <xdr:row>98</xdr:row>
      <xdr:rowOff>36282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21059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147171</xdr:rowOff>
    </xdr:from>
    <xdr:to>
      <xdr:col>20</xdr:col>
      <xdr:colOff>38100</xdr:colOff>
      <xdr:row>98</xdr:row>
      <xdr:rowOff>77321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68448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7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156414</xdr:rowOff>
    </xdr:from>
    <xdr:to>
      <xdr:col>15</xdr:col>
      <xdr:colOff>101600</xdr:colOff>
      <xdr:row>98</xdr:row>
      <xdr:rowOff>86564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77691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7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159962</xdr:rowOff>
    </xdr:from>
    <xdr:to>
      <xdr:col>10</xdr:col>
      <xdr:colOff>165100</xdr:colOff>
      <xdr:row>98</xdr:row>
      <xdr:rowOff>90112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81239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8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26656</xdr:rowOff>
    </xdr:from>
    <xdr:to>
      <xdr:col>6</xdr:col>
      <xdr:colOff>38100</xdr:colOff>
      <xdr:row>98</xdr:row>
      <xdr:rowOff>128256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2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119383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2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9951</xdr:rowOff>
    </xdr:from>
    <xdr:to>
      <xdr:col>55</xdr:col>
      <xdr:colOff>0</xdr:colOff>
      <xdr:row>38</xdr:row>
      <xdr:rowOff>59861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25051"/>
          <a:ext cx="8382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101414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30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59861</xdr:rowOff>
    </xdr:from>
    <xdr:to>
      <xdr:col>50</xdr:col>
      <xdr:colOff>114300</xdr:colOff>
      <xdr:row>38</xdr:row>
      <xdr:rowOff>81979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574961"/>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16028</xdr:rowOff>
    </xdr:from>
    <xdr:to>
      <xdr:col>45</xdr:col>
      <xdr:colOff>177800</xdr:colOff>
      <xdr:row>38</xdr:row>
      <xdr:rowOff>81979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531128"/>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16028</xdr:rowOff>
    </xdr:from>
    <xdr:to>
      <xdr:col>41</xdr:col>
      <xdr:colOff>50800</xdr:colOff>
      <xdr:row>38</xdr:row>
      <xdr:rowOff>27610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3112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50664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130601</xdr:rowOff>
    </xdr:from>
    <xdr:to>
      <xdr:col>55</xdr:col>
      <xdr:colOff>50800</xdr:colOff>
      <xdr:row>38</xdr:row>
      <xdr:rowOff>60751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109028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9061</xdr:rowOff>
    </xdr:from>
    <xdr:to>
      <xdr:col>50</xdr:col>
      <xdr:colOff>165100</xdr:colOff>
      <xdr:row>38</xdr:row>
      <xdr:rowOff>110661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101788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31179</xdr:rowOff>
    </xdr:from>
    <xdr:to>
      <xdr:col>46</xdr:col>
      <xdr:colOff>38100</xdr:colOff>
      <xdr:row>38</xdr:row>
      <xdr:rowOff>132779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123906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6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136677</xdr:rowOff>
    </xdr:from>
    <xdr:to>
      <xdr:col>41</xdr:col>
      <xdr:colOff>101600</xdr:colOff>
      <xdr:row>38</xdr:row>
      <xdr:rowOff>66827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57955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148260</xdr:rowOff>
    </xdr:from>
    <xdr:to>
      <xdr:col>36</xdr:col>
      <xdr:colOff>165100</xdr:colOff>
      <xdr:row>38</xdr:row>
      <xdr:rowOff>78410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69537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158720</xdr:rowOff>
    </xdr:from>
    <xdr:to>
      <xdr:col>55</xdr:col>
      <xdr:colOff>0</xdr:colOff>
      <xdr:row>55</xdr:row>
      <xdr:rowOff>125633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417020"/>
          <a:ext cx="838200" cy="13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156720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43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65725</xdr:rowOff>
    </xdr:from>
    <xdr:to>
      <xdr:col>50</xdr:col>
      <xdr:colOff>114300</xdr:colOff>
      <xdr:row>54</xdr:row>
      <xdr:rowOff>158720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152575"/>
          <a:ext cx="889000" cy="26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65725</xdr:rowOff>
    </xdr:from>
    <xdr:to>
      <xdr:col>45</xdr:col>
      <xdr:colOff>177800</xdr:colOff>
      <xdr:row>54</xdr:row>
      <xdr:rowOff>12690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152575"/>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17536</xdr:rowOff>
    </xdr:from>
    <xdr:to>
      <xdr:col>41</xdr:col>
      <xdr:colOff>50800</xdr:colOff>
      <xdr:row>54</xdr:row>
      <xdr:rowOff>12690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8932936"/>
          <a:ext cx="889000" cy="33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148221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97030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74833</xdr:rowOff>
    </xdr:from>
    <xdr:to>
      <xdr:col>55</xdr:col>
      <xdr:colOff>50800</xdr:colOff>
      <xdr:row>56</xdr:row>
      <xdr:rowOff>4983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53260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107920</xdr:rowOff>
    </xdr:from>
    <xdr:to>
      <xdr:col>50</xdr:col>
      <xdr:colOff>165100</xdr:colOff>
      <xdr:row>55</xdr:row>
      <xdr:rowOff>38070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3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54597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14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14925</xdr:rowOff>
    </xdr:from>
    <xdr:to>
      <xdr:col>46</xdr:col>
      <xdr:colOff>38100</xdr:colOff>
      <xdr:row>53</xdr:row>
      <xdr:rowOff>116525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1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133052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87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133340</xdr:rowOff>
    </xdr:from>
    <xdr:to>
      <xdr:col>41</xdr:col>
      <xdr:colOff>101600</xdr:colOff>
      <xdr:row>54</xdr:row>
      <xdr:rowOff>63490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80017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99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138186</xdr:rowOff>
    </xdr:from>
    <xdr:to>
      <xdr:col>36</xdr:col>
      <xdr:colOff>165100</xdr:colOff>
      <xdr:row>52</xdr:row>
      <xdr:rowOff>68336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88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84863</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865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86970</xdr:rowOff>
    </xdr:from>
    <xdr:to>
      <xdr:col>55</xdr:col>
      <xdr:colOff>0</xdr:colOff>
      <xdr:row>73</xdr:row>
      <xdr:rowOff>124346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431370"/>
          <a:ext cx="838200" cy="20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105122</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963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83921</xdr:rowOff>
    </xdr:from>
    <xdr:to>
      <xdr:col>50</xdr:col>
      <xdr:colOff>114300</xdr:colOff>
      <xdr:row>72</xdr:row>
      <xdr:rowOff>86970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428321"/>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138155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83921</xdr:rowOff>
    </xdr:from>
    <xdr:to>
      <xdr:col>45</xdr:col>
      <xdr:colOff>177800</xdr:colOff>
      <xdr:row>73</xdr:row>
      <xdr:rowOff>113716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428321"/>
          <a:ext cx="889000" cy="20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22102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32639</xdr:rowOff>
    </xdr:from>
    <xdr:to>
      <xdr:col>41</xdr:col>
      <xdr:colOff>50800</xdr:colOff>
      <xdr:row>73</xdr:row>
      <xdr:rowOff>113716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034139"/>
          <a:ext cx="889000" cy="59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108818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87901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73546</xdr:rowOff>
    </xdr:from>
    <xdr:to>
      <xdr:col>55</xdr:col>
      <xdr:colOff>50800</xdr:colOff>
      <xdr:row>74</xdr:row>
      <xdr:rowOff>3696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5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96423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44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36170</xdr:rowOff>
    </xdr:from>
    <xdr:to>
      <xdr:col>50</xdr:col>
      <xdr:colOff>165100</xdr:colOff>
      <xdr:row>72</xdr:row>
      <xdr:rowOff>137770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3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154297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1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33121</xdr:rowOff>
    </xdr:from>
    <xdr:to>
      <xdr:col>46</xdr:col>
      <xdr:colOff>38100</xdr:colOff>
      <xdr:row>72</xdr:row>
      <xdr:rowOff>134721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3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151248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15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62916</xdr:rowOff>
    </xdr:from>
    <xdr:to>
      <xdr:col>41</xdr:col>
      <xdr:colOff>101600</xdr:colOff>
      <xdr:row>73</xdr:row>
      <xdr:rowOff>164516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5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9593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35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153289</xdr:rowOff>
    </xdr:from>
    <xdr:to>
      <xdr:col>36</xdr:col>
      <xdr:colOff>165100</xdr:colOff>
      <xdr:row>70</xdr:row>
      <xdr:rowOff>83439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19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99966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175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105018</xdr:rowOff>
    </xdr:from>
    <xdr:to>
      <xdr:col>55</xdr:col>
      <xdr:colOff>0</xdr:colOff>
      <xdr:row>96</xdr:row>
      <xdr:rowOff>132842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64218"/>
          <a:ext cx="8382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39637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5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28862</xdr:rowOff>
    </xdr:from>
    <xdr:to>
      <xdr:col>50</xdr:col>
      <xdr:colOff>114300</xdr:colOff>
      <xdr:row>96</xdr:row>
      <xdr:rowOff>132842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88062"/>
          <a:ext cx="8890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28862</xdr:rowOff>
    </xdr:from>
    <xdr:to>
      <xdr:col>45</xdr:col>
      <xdr:colOff>177800</xdr:colOff>
      <xdr:row>96</xdr:row>
      <xdr:rowOff>123535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88062"/>
          <a:ext cx="889000" cy="9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123535</xdr:rowOff>
    </xdr:from>
    <xdr:to>
      <xdr:col>41</xdr:col>
      <xdr:colOff>50800</xdr:colOff>
      <xdr:row>96</xdr:row>
      <xdr:rowOff>169925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82735"/>
          <a:ext cx="8890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117113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54218</xdr:rowOff>
    </xdr:from>
    <xdr:to>
      <xdr:col>55</xdr:col>
      <xdr:colOff>50800</xdr:colOff>
      <xdr:row>96</xdr:row>
      <xdr:rowOff>155818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32645</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82042</xdr:rowOff>
    </xdr:from>
    <xdr:to>
      <xdr:col>50</xdr:col>
      <xdr:colOff>165100</xdr:colOff>
      <xdr:row>97</xdr:row>
      <xdr:rowOff>12192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3319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149512</xdr:rowOff>
    </xdr:from>
    <xdr:to>
      <xdr:col>46</xdr:col>
      <xdr:colOff>38100</xdr:colOff>
      <xdr:row>96</xdr:row>
      <xdr:rowOff>79662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70789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72735</xdr:rowOff>
    </xdr:from>
    <xdr:to>
      <xdr:col>41</xdr:col>
      <xdr:colOff>101600</xdr:colOff>
      <xdr:row>97</xdr:row>
      <xdr:rowOff>2885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165462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119125</xdr:rowOff>
    </xdr:from>
    <xdr:to>
      <xdr:col>36</xdr:col>
      <xdr:colOff>165100</xdr:colOff>
      <xdr:row>97</xdr:row>
      <xdr:rowOff>49275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65802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88631</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03731"/>
          <a:ext cx="8382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129550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44650"/>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104934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7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101753</xdr:rowOff>
    </xdr:from>
    <xdr:to>
      <xdr:col>76</xdr:col>
      <xdr:colOff>114300</xdr:colOff>
      <xdr:row>38</xdr:row>
      <xdr:rowOff>129550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16853"/>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101753</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16853"/>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37831</xdr:rowOff>
    </xdr:from>
    <xdr:to>
      <xdr:col>85</xdr:col>
      <xdr:colOff>177800</xdr:colOff>
      <xdr:row>38</xdr:row>
      <xdr:rowOff>139431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124208</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6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78750</xdr:rowOff>
    </xdr:from>
    <xdr:to>
      <xdr:col>76</xdr:col>
      <xdr:colOff>165100</xdr:colOff>
      <xdr:row>39</xdr:row>
      <xdr:rowOff>8900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50953</xdr:rowOff>
    </xdr:from>
    <xdr:to>
      <xdr:col>72</xdr:col>
      <xdr:colOff>38100</xdr:colOff>
      <xdr:row>38</xdr:row>
      <xdr:rowOff>152553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143680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29305</xdr:rowOff>
    </xdr:from>
    <xdr:to>
      <xdr:col>85</xdr:col>
      <xdr:colOff>127000</xdr:colOff>
      <xdr:row>77</xdr:row>
      <xdr:rowOff>68035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30955"/>
          <a:ext cx="8382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39368</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8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68035</xdr:rowOff>
    </xdr:from>
    <xdr:to>
      <xdr:col>81</xdr:col>
      <xdr:colOff>50800</xdr:colOff>
      <xdr:row>77</xdr:row>
      <xdr:rowOff>101391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69685"/>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101391</xdr:rowOff>
    </xdr:from>
    <xdr:to>
      <xdr:col>76</xdr:col>
      <xdr:colOff>114300</xdr:colOff>
      <xdr:row>77</xdr:row>
      <xdr:rowOff>120935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03041"/>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138923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120935</xdr:rowOff>
    </xdr:from>
    <xdr:to>
      <xdr:col>71</xdr:col>
      <xdr:colOff>177800</xdr:colOff>
      <xdr:row>77</xdr:row>
      <xdr:rowOff>124174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2258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141952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84078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149955</xdr:rowOff>
    </xdr:from>
    <xdr:to>
      <xdr:col>85</xdr:col>
      <xdr:colOff>177800</xdr:colOff>
      <xdr:row>77</xdr:row>
      <xdr:rowOff>80105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128382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5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17235</xdr:rowOff>
    </xdr:from>
    <xdr:to>
      <xdr:col>81</xdr:col>
      <xdr:colOff>101600</xdr:colOff>
      <xdr:row>77</xdr:row>
      <xdr:rowOff>118835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109962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50591</xdr:rowOff>
    </xdr:from>
    <xdr:to>
      <xdr:col>76</xdr:col>
      <xdr:colOff>165100</xdr:colOff>
      <xdr:row>77</xdr:row>
      <xdr:rowOff>152191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143318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70135</xdr:rowOff>
    </xdr:from>
    <xdr:to>
      <xdr:col>72</xdr:col>
      <xdr:colOff>38100</xdr:colOff>
      <xdr:row>78</xdr:row>
      <xdr:rowOff>285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162862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73374</xdr:rowOff>
    </xdr:from>
    <xdr:to>
      <xdr:col>67</xdr:col>
      <xdr:colOff>101600</xdr:colOff>
      <xdr:row>78</xdr:row>
      <xdr:rowOff>3524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166101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49288</xdr:rowOff>
    </xdr:from>
    <xdr:to>
      <xdr:col>85</xdr:col>
      <xdr:colOff>127000</xdr:colOff>
      <xdr:row>95</xdr:row>
      <xdr:rowOff>152425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165588"/>
          <a:ext cx="838200" cy="27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50410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09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49288</xdr:rowOff>
    </xdr:from>
    <xdr:to>
      <xdr:col>81</xdr:col>
      <xdr:colOff>50800</xdr:colOff>
      <xdr:row>95</xdr:row>
      <xdr:rowOff>133032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165588"/>
          <a:ext cx="889000" cy="25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79519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37249</xdr:rowOff>
    </xdr:from>
    <xdr:to>
      <xdr:col>76</xdr:col>
      <xdr:colOff>114300</xdr:colOff>
      <xdr:row>95</xdr:row>
      <xdr:rowOff>133032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324999"/>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94645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37249</xdr:rowOff>
    </xdr:from>
    <xdr:to>
      <xdr:col>71</xdr:col>
      <xdr:colOff>177800</xdr:colOff>
      <xdr:row>96</xdr:row>
      <xdr:rowOff>140043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324999"/>
          <a:ext cx="889000" cy="2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22483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121454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101625</xdr:rowOff>
    </xdr:from>
    <xdr:to>
      <xdr:col>85</xdr:col>
      <xdr:colOff>177800</xdr:colOff>
      <xdr:row>96</xdr:row>
      <xdr:rowOff>31775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3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124502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2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169938</xdr:rowOff>
    </xdr:from>
    <xdr:to>
      <xdr:col>81</xdr:col>
      <xdr:colOff>101600</xdr:colOff>
      <xdr:row>94</xdr:row>
      <xdr:rowOff>100088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1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116615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58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82232</xdr:rowOff>
    </xdr:from>
    <xdr:to>
      <xdr:col>76</xdr:col>
      <xdr:colOff>165100</xdr:colOff>
      <xdr:row>96</xdr:row>
      <xdr:rowOff>12382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3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28909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1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157899</xdr:rowOff>
    </xdr:from>
    <xdr:to>
      <xdr:col>72</xdr:col>
      <xdr:colOff>38100</xdr:colOff>
      <xdr:row>95</xdr:row>
      <xdr:rowOff>88049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2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104576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0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89243</xdr:rowOff>
    </xdr:from>
    <xdr:to>
      <xdr:col>67</xdr:col>
      <xdr:colOff>101600</xdr:colOff>
      <xdr:row>97</xdr:row>
      <xdr:rowOff>19393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10520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135890</xdr:rowOff>
    </xdr:from>
    <xdr:to>
      <xdr:col>116</xdr:col>
      <xdr:colOff>63500</xdr:colOff>
      <xdr:row>38</xdr:row>
      <xdr:rowOff>12319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308090"/>
          <a:ext cx="838200" cy="2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118381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62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170180</xdr:rowOff>
    </xdr:from>
    <xdr:to>
      <xdr:col>111</xdr:col>
      <xdr:colOff>177800</xdr:colOff>
      <xdr:row>38</xdr:row>
      <xdr:rowOff>12319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342380"/>
          <a:ext cx="889000" cy="1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65041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170180</xdr:rowOff>
    </xdr:from>
    <xdr:to>
      <xdr:col>107</xdr:col>
      <xdr:colOff>50800</xdr:colOff>
      <xdr:row>38</xdr:row>
      <xdr:rowOff>11557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342380"/>
          <a:ext cx="889000" cy="1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58056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11557</xdr:rowOff>
    </xdr:from>
    <xdr:to>
      <xdr:col>102</xdr:col>
      <xdr:colOff>114300</xdr:colOff>
      <xdr:row>38</xdr:row>
      <xdr:rowOff>63754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26657"/>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75709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131843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85090</xdr:rowOff>
    </xdr:from>
    <xdr:to>
      <xdr:col>116</xdr:col>
      <xdr:colOff>114300</xdr:colOff>
      <xdr:row>37</xdr:row>
      <xdr:rowOff>15240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107967</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10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132969</xdr:rowOff>
    </xdr:from>
    <xdr:to>
      <xdr:col>112</xdr:col>
      <xdr:colOff>38100</xdr:colOff>
      <xdr:row>38</xdr:row>
      <xdr:rowOff>63119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79646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2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119380</xdr:rowOff>
    </xdr:from>
    <xdr:to>
      <xdr:col>107</xdr:col>
      <xdr:colOff>101600</xdr:colOff>
      <xdr:row>37</xdr:row>
      <xdr:rowOff>49530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66057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132207</xdr:rowOff>
    </xdr:from>
    <xdr:to>
      <xdr:col>102</xdr:col>
      <xdr:colOff>165100</xdr:colOff>
      <xdr:row>38</xdr:row>
      <xdr:rowOff>62357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78884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2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12954</xdr:rowOff>
    </xdr:from>
    <xdr:to>
      <xdr:col>98</xdr:col>
      <xdr:colOff>38100</xdr:colOff>
      <xdr:row>38</xdr:row>
      <xdr:rowOff>114554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131081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12690</xdr:rowOff>
    </xdr:from>
    <xdr:to>
      <xdr:col>116</xdr:col>
      <xdr:colOff>63500</xdr:colOff>
      <xdr:row>56</xdr:row>
      <xdr:rowOff>16713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613890"/>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152869</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54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16713</xdr:rowOff>
    </xdr:from>
    <xdr:to>
      <xdr:col>111</xdr:col>
      <xdr:colOff>177800</xdr:colOff>
      <xdr:row>56</xdr:row>
      <xdr:rowOff>21925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617913"/>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85432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19731</xdr:rowOff>
    </xdr:from>
    <xdr:to>
      <xdr:col>107</xdr:col>
      <xdr:colOff>50800</xdr:colOff>
      <xdr:row>56</xdr:row>
      <xdr:rowOff>21925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620931"/>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61520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19731</xdr:rowOff>
    </xdr:from>
    <xdr:to>
      <xdr:col>102</xdr:col>
      <xdr:colOff>114300</xdr:colOff>
      <xdr:row>56</xdr:row>
      <xdr:rowOff>26360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62093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62938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33311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133340</xdr:rowOff>
    </xdr:from>
    <xdr:to>
      <xdr:col>116</xdr:col>
      <xdr:colOff>114300</xdr:colOff>
      <xdr:row>56</xdr:row>
      <xdr:rowOff>63490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5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156217</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41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137363</xdr:rowOff>
    </xdr:from>
    <xdr:to>
      <xdr:col>112</xdr:col>
      <xdr:colOff>38100</xdr:colOff>
      <xdr:row>56</xdr:row>
      <xdr:rowOff>67513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5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84040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3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142575</xdr:rowOff>
    </xdr:from>
    <xdr:to>
      <xdr:col>107</xdr:col>
      <xdr:colOff>101600</xdr:colOff>
      <xdr:row>56</xdr:row>
      <xdr:rowOff>72725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5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89252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34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140381</xdr:rowOff>
    </xdr:from>
    <xdr:to>
      <xdr:col>102</xdr:col>
      <xdr:colOff>165100</xdr:colOff>
      <xdr:row>56</xdr:row>
      <xdr:rowOff>70531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87058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3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147010</xdr:rowOff>
    </xdr:from>
    <xdr:to>
      <xdr:col>98</xdr:col>
      <xdr:colOff>38100</xdr:colOff>
      <xdr:row>56</xdr:row>
      <xdr:rowOff>77160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5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93687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35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22396</xdr:rowOff>
    </xdr:from>
    <xdr:to>
      <xdr:col>116</xdr:col>
      <xdr:colOff>63500</xdr:colOff>
      <xdr:row>77</xdr:row>
      <xdr:rowOff>84215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24046"/>
          <a:ext cx="838200" cy="6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24582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1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10313</xdr:rowOff>
    </xdr:from>
    <xdr:to>
      <xdr:col>111</xdr:col>
      <xdr:colOff>177800</xdr:colOff>
      <xdr:row>77</xdr:row>
      <xdr:rowOff>84215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211963"/>
          <a:ext cx="889000" cy="7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150269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10313</xdr:rowOff>
    </xdr:from>
    <xdr:to>
      <xdr:col>107</xdr:col>
      <xdr:colOff>50800</xdr:colOff>
      <xdr:row>77</xdr:row>
      <xdr:rowOff>21678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211963"/>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114248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113019</xdr:rowOff>
    </xdr:from>
    <xdr:to>
      <xdr:col>102</xdr:col>
      <xdr:colOff>114300</xdr:colOff>
      <xdr:row>77</xdr:row>
      <xdr:rowOff>21678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143219"/>
          <a:ext cx="8890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45178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84726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143046</xdr:rowOff>
    </xdr:from>
    <xdr:to>
      <xdr:col>116</xdr:col>
      <xdr:colOff>114300</xdr:colOff>
      <xdr:row>77</xdr:row>
      <xdr:rowOff>73196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121473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33415</xdr:rowOff>
    </xdr:from>
    <xdr:to>
      <xdr:col>112</xdr:col>
      <xdr:colOff>38100</xdr:colOff>
      <xdr:row>77</xdr:row>
      <xdr:rowOff>135015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126142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130963</xdr:rowOff>
    </xdr:from>
    <xdr:to>
      <xdr:col>107</xdr:col>
      <xdr:colOff>101600</xdr:colOff>
      <xdr:row>77</xdr:row>
      <xdr:rowOff>61113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52240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2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142328</xdr:rowOff>
    </xdr:from>
    <xdr:to>
      <xdr:col>102</xdr:col>
      <xdr:colOff>165100</xdr:colOff>
      <xdr:row>77</xdr:row>
      <xdr:rowOff>72478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63605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62219</xdr:rowOff>
    </xdr:from>
    <xdr:to>
      <xdr:col>98</xdr:col>
      <xdr:colOff>38100</xdr:colOff>
      <xdr:row>76</xdr:row>
      <xdr:rowOff>163819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154946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住民一人当たりの歳出決算額は前年度比</a:t>
          </a:r>
          <a:r>
            <a:rPr kumimoji="1" lang="en-US" altLang="ja-JP" sz="1300">
              <a:latin typeface="ＭＳ Ｐゴシック" panose="020B0600070205080204" pitchFamily="50" charset="-128"/>
              <a:ea typeface="ＭＳ Ｐゴシック" panose="020B0600070205080204" pitchFamily="50" charset="-128"/>
            </a:rPr>
            <a:t>1,994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454,403</a:t>
          </a:r>
          <a:r>
            <a:rPr kumimoji="1" lang="ja-JP" altLang="en-US" sz="1300">
              <a:latin typeface="ＭＳ Ｐゴシック" panose="020B0600070205080204" pitchFamily="50" charset="-128"/>
              <a:ea typeface="ＭＳ Ｐゴシック" panose="020B0600070205080204" pitchFamily="50" charset="-128"/>
            </a:rPr>
            <a:t>円で、人件費と物件費が全体の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以上を占め、類似団体と比較して一人当たりのコストが高い状況である。人件費については、成田空港の更なる機能強化、卸売市場の輸出拠点化、待機児童解消や保育の質の向上等、複雑かつ多様化する業務に対応するため、相当数の職員を確保していること等が主な要因として挙げられる。また、物件費については、令和元年台風第</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日の大雨までの一連の災害を起因とする災害復旧関連経費の皆増や、一般廃棄物臨時焼却委託料の増などにより前年度比</a:t>
          </a:r>
          <a:r>
            <a:rPr kumimoji="1" lang="en-US" altLang="ja-JP" sz="1300">
              <a:latin typeface="ＭＳ Ｐゴシック" panose="020B0600070205080204" pitchFamily="50" charset="-128"/>
              <a:ea typeface="ＭＳ Ｐゴシック" panose="020B0600070205080204" pitchFamily="50" charset="-128"/>
            </a:rPr>
            <a:t>3,319</a:t>
          </a:r>
          <a:r>
            <a:rPr kumimoji="1" lang="ja-JP" altLang="en-US" sz="1300">
              <a:latin typeface="ＭＳ Ｐゴシック" panose="020B0600070205080204" pitchFamily="50" charset="-128"/>
              <a:ea typeface="ＭＳ Ｐゴシック" panose="020B0600070205080204" pitchFamily="50" charset="-128"/>
            </a:rPr>
            <a:t>円の増額となるなど、依然として類似団体の平均を大きく上回っている。今後も必要な業務量に応じて職員数の見直しを行い、職員定数及び職員給与の適正化に努めるとともに、経常的経費の節減を図る。普通建設事業費の新規整備については、国際医療福祉大学建設費補助金が終了したことなどにより、前年度比</a:t>
          </a:r>
          <a:r>
            <a:rPr kumimoji="1" lang="en-US" altLang="ja-JP" sz="1300">
              <a:latin typeface="ＭＳ Ｐゴシック" panose="020B0600070205080204" pitchFamily="50" charset="-128"/>
              <a:ea typeface="ＭＳ Ｐゴシック" panose="020B0600070205080204" pitchFamily="50" charset="-128"/>
            </a:rPr>
            <a:t>5,481</a:t>
          </a:r>
          <a:r>
            <a:rPr kumimoji="1" lang="ja-JP" altLang="en-US" sz="1300">
              <a:latin typeface="ＭＳ Ｐゴシック" panose="020B0600070205080204" pitchFamily="50" charset="-128"/>
              <a:ea typeface="ＭＳ Ｐゴシック" panose="020B0600070205080204" pitchFamily="50" charset="-128"/>
            </a:rPr>
            <a:t>円の減となった。また、公債費については、類似団体の平均を下回ってはいるが、大栄地区小中一体型校舎建設事業等の大規模事業において進捗に応じた借入を行っているほか、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据置期間の終了に伴い元金償還が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順次</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されることから、公債費の増加が想定されるため、市債の借入額と償還額とのバランスを考慮した予算編成等により財政の健全性を維持する。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137414</xdr:rowOff>
    </xdr:from>
    <xdr:to>
      <xdr:col>24</xdr:col>
      <xdr:colOff>63500</xdr:colOff>
      <xdr:row>33</xdr:row>
      <xdr:rowOff>168656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95264"/>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31513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106934</xdr:rowOff>
    </xdr:from>
    <xdr:to>
      <xdr:col>19</xdr:col>
      <xdr:colOff>177800</xdr:colOff>
      <xdr:row>33</xdr:row>
      <xdr:rowOff>168656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478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32258</xdr:rowOff>
    </xdr:from>
    <xdr:to>
      <xdr:col>15</xdr:col>
      <xdr:colOff>50800</xdr:colOff>
      <xdr:row>33</xdr:row>
      <xdr:rowOff>106934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9010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151130</xdr:rowOff>
    </xdr:from>
    <xdr:to>
      <xdr:col>10</xdr:col>
      <xdr:colOff>114300</xdr:colOff>
      <xdr:row>33</xdr:row>
      <xdr:rowOff>32258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6608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86614</xdr:rowOff>
    </xdr:from>
    <xdr:to>
      <xdr:col>24</xdr:col>
      <xdr:colOff>114300</xdr:colOff>
      <xdr:row>34</xdr:row>
      <xdr:rowOff>16764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109491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117856</xdr:rowOff>
    </xdr:from>
    <xdr:to>
      <xdr:col>20</xdr:col>
      <xdr:colOff>38100</xdr:colOff>
      <xdr:row>34</xdr:row>
      <xdr:rowOff>48006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64533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56134</xdr:rowOff>
    </xdr:from>
    <xdr:to>
      <xdr:col>15</xdr:col>
      <xdr:colOff>101600</xdr:colOff>
      <xdr:row>33</xdr:row>
      <xdr:rowOff>157734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2811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152908</xdr:rowOff>
    </xdr:from>
    <xdr:to>
      <xdr:col>10</xdr:col>
      <xdr:colOff>165100</xdr:colOff>
      <xdr:row>33</xdr:row>
      <xdr:rowOff>83058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99585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100330</xdr:rowOff>
    </xdr:from>
    <xdr:to>
      <xdr:col>6</xdr:col>
      <xdr:colOff>38100</xdr:colOff>
      <xdr:row>32</xdr:row>
      <xdr:rowOff>30480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47007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91542</xdr:rowOff>
    </xdr:from>
    <xdr:to>
      <xdr:col>24</xdr:col>
      <xdr:colOff>63500</xdr:colOff>
      <xdr:row>54</xdr:row>
      <xdr:rowOff>105201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178392"/>
          <a:ext cx="838200" cy="18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91542</xdr:rowOff>
    </xdr:from>
    <xdr:to>
      <xdr:col>19</xdr:col>
      <xdr:colOff>177800</xdr:colOff>
      <xdr:row>54</xdr:row>
      <xdr:rowOff>137052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178392"/>
          <a:ext cx="889000" cy="2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59631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57366</xdr:rowOff>
    </xdr:from>
    <xdr:to>
      <xdr:col>15</xdr:col>
      <xdr:colOff>50800</xdr:colOff>
      <xdr:row>54</xdr:row>
      <xdr:rowOff>137052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315666"/>
          <a:ext cx="889000" cy="7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57366</xdr:rowOff>
    </xdr:from>
    <xdr:to>
      <xdr:col>10</xdr:col>
      <xdr:colOff>114300</xdr:colOff>
      <xdr:row>55</xdr:row>
      <xdr:rowOff>15360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315666"/>
          <a:ext cx="889000" cy="1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54221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158501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54401</xdr:rowOff>
    </xdr:from>
    <xdr:to>
      <xdr:col>24</xdr:col>
      <xdr:colOff>114300</xdr:colOff>
      <xdr:row>54</xdr:row>
      <xdr:rowOff>156001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77278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40742</xdr:rowOff>
    </xdr:from>
    <xdr:to>
      <xdr:col>20</xdr:col>
      <xdr:colOff>38100</xdr:colOff>
      <xdr:row>53</xdr:row>
      <xdr:rowOff>142342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1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158869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90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86252</xdr:rowOff>
    </xdr:from>
    <xdr:to>
      <xdr:col>15</xdr:col>
      <xdr:colOff>101600</xdr:colOff>
      <xdr:row>55</xdr:row>
      <xdr:rowOff>16402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32929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1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6566</xdr:rowOff>
    </xdr:from>
    <xdr:to>
      <xdr:col>10</xdr:col>
      <xdr:colOff>165100</xdr:colOff>
      <xdr:row>54</xdr:row>
      <xdr:rowOff>108166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2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124693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04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136010</xdr:rowOff>
    </xdr:from>
    <xdr:to>
      <xdr:col>6</xdr:col>
      <xdr:colOff>38100</xdr:colOff>
      <xdr:row>55</xdr:row>
      <xdr:rowOff>66160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82687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1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40804</xdr:rowOff>
    </xdr:from>
    <xdr:to>
      <xdr:col>24</xdr:col>
      <xdr:colOff>63500</xdr:colOff>
      <xdr:row>78</xdr:row>
      <xdr:rowOff>98682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413904"/>
          <a:ext cx="838200" cy="5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75845</xdr:rowOff>
    </xdr:from>
    <xdr:to>
      <xdr:col>19</xdr:col>
      <xdr:colOff>177800</xdr:colOff>
      <xdr:row>78</xdr:row>
      <xdr:rowOff>98682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448945"/>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106878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68681</xdr:rowOff>
    </xdr:from>
    <xdr:to>
      <xdr:col>15</xdr:col>
      <xdr:colOff>50800</xdr:colOff>
      <xdr:row>78</xdr:row>
      <xdr:rowOff>75845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441781"/>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68681</xdr:rowOff>
    </xdr:from>
    <xdr:to>
      <xdr:col>10</xdr:col>
      <xdr:colOff>114300</xdr:colOff>
      <xdr:row>78</xdr:row>
      <xdr:rowOff>126234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41781"/>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161454</xdr:rowOff>
    </xdr:from>
    <xdr:to>
      <xdr:col>24</xdr:col>
      <xdr:colOff>114300</xdr:colOff>
      <xdr:row>78</xdr:row>
      <xdr:rowOff>91604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36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76381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7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47882</xdr:rowOff>
    </xdr:from>
    <xdr:to>
      <xdr:col>20</xdr:col>
      <xdr:colOff>38100</xdr:colOff>
      <xdr:row>78</xdr:row>
      <xdr:rowOff>149482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4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140609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51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25045</xdr:rowOff>
    </xdr:from>
    <xdr:to>
      <xdr:col>15</xdr:col>
      <xdr:colOff>101600</xdr:colOff>
      <xdr:row>78</xdr:row>
      <xdr:rowOff>126645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117772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9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17881</xdr:rowOff>
    </xdr:from>
    <xdr:to>
      <xdr:col>10</xdr:col>
      <xdr:colOff>165100</xdr:colOff>
      <xdr:row>78</xdr:row>
      <xdr:rowOff>119481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110608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8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75434</xdr:rowOff>
    </xdr:from>
    <xdr:to>
      <xdr:col>6</xdr:col>
      <xdr:colOff>38100</xdr:colOff>
      <xdr:row>79</xdr:row>
      <xdr:rowOff>5584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168161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4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40717</xdr:rowOff>
    </xdr:from>
    <xdr:to>
      <xdr:col>24</xdr:col>
      <xdr:colOff>63500</xdr:colOff>
      <xdr:row>96</xdr:row>
      <xdr:rowOff>50698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499917"/>
          <a:ext cx="8382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121753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106724</xdr:rowOff>
    </xdr:from>
    <xdr:to>
      <xdr:col>19</xdr:col>
      <xdr:colOff>177800</xdr:colOff>
      <xdr:row>96</xdr:row>
      <xdr:rowOff>50698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394474"/>
          <a:ext cx="889000" cy="1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106724</xdr:rowOff>
    </xdr:from>
    <xdr:to>
      <xdr:col>15</xdr:col>
      <xdr:colOff>50800</xdr:colOff>
      <xdr:row>95</xdr:row>
      <xdr:rowOff>167818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394474"/>
          <a:ext cx="889000" cy="6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167818</xdr:rowOff>
    </xdr:from>
    <xdr:to>
      <xdr:col>10</xdr:col>
      <xdr:colOff>114300</xdr:colOff>
      <xdr:row>96</xdr:row>
      <xdr:rowOff>8407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455568"/>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161367</xdr:rowOff>
    </xdr:from>
    <xdr:to>
      <xdr:col>24</xdr:col>
      <xdr:colOff>114300</xdr:colOff>
      <xdr:row>96</xdr:row>
      <xdr:rowOff>91517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12794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171348</xdr:rowOff>
    </xdr:from>
    <xdr:to>
      <xdr:col>20</xdr:col>
      <xdr:colOff>38100</xdr:colOff>
      <xdr:row>96</xdr:row>
      <xdr:rowOff>101498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118025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55924</xdr:rowOff>
    </xdr:from>
    <xdr:to>
      <xdr:col>15</xdr:col>
      <xdr:colOff>101600</xdr:colOff>
      <xdr:row>95</xdr:row>
      <xdr:rowOff>157524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2601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1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117018</xdr:rowOff>
    </xdr:from>
    <xdr:to>
      <xdr:col>10</xdr:col>
      <xdr:colOff>165100</xdr:colOff>
      <xdr:row>96</xdr:row>
      <xdr:rowOff>47168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63695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129057</xdr:rowOff>
    </xdr:from>
    <xdr:to>
      <xdr:col>6</xdr:col>
      <xdr:colOff>38100</xdr:colOff>
      <xdr:row>96</xdr:row>
      <xdr:rowOff>59207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75734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1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170815</xdr:rowOff>
    </xdr:from>
    <xdr:to>
      <xdr:col>55</xdr:col>
      <xdr:colOff>0</xdr:colOff>
      <xdr:row>39</xdr:row>
      <xdr:rowOff>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85915"/>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168021</xdr:rowOff>
    </xdr:from>
    <xdr:to>
      <xdr:col>50</xdr:col>
      <xdr:colOff>114300</xdr:colOff>
      <xdr:row>38</xdr:row>
      <xdr:rowOff>170815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83121"/>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161290</xdr:rowOff>
    </xdr:from>
    <xdr:to>
      <xdr:col>45</xdr:col>
      <xdr:colOff>177800</xdr:colOff>
      <xdr:row>38</xdr:row>
      <xdr:rowOff>168021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7639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161290</xdr:rowOff>
    </xdr:from>
    <xdr:to>
      <xdr:col>41</xdr:col>
      <xdr:colOff>50800</xdr:colOff>
      <xdr:row>38</xdr:row>
      <xdr:rowOff>169545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7639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120650</xdr:rowOff>
    </xdr:from>
    <xdr:to>
      <xdr:col>55</xdr:col>
      <xdr:colOff>50800</xdr:colOff>
      <xdr:row>39</xdr:row>
      <xdr:rowOff>50800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35577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5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120015</xdr:rowOff>
    </xdr:from>
    <xdr:to>
      <xdr:col>50</xdr:col>
      <xdr:colOff>165100</xdr:colOff>
      <xdr:row>39</xdr:row>
      <xdr:rowOff>50165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41292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27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117221</xdr:rowOff>
    </xdr:from>
    <xdr:to>
      <xdr:col>46</xdr:col>
      <xdr:colOff>38100</xdr:colOff>
      <xdr:row>39</xdr:row>
      <xdr:rowOff>47371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38498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25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110490</xdr:rowOff>
    </xdr:from>
    <xdr:to>
      <xdr:col>41</xdr:col>
      <xdr:colOff>101600</xdr:colOff>
      <xdr:row>39</xdr:row>
      <xdr:rowOff>40640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31767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118745</xdr:rowOff>
    </xdr:from>
    <xdr:to>
      <xdr:col>36</xdr:col>
      <xdr:colOff>165100</xdr:colOff>
      <xdr:row>39</xdr:row>
      <xdr:rowOff>48895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40022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2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61199</xdr:rowOff>
    </xdr:from>
    <xdr:to>
      <xdr:col>55</xdr:col>
      <xdr:colOff>0</xdr:colOff>
      <xdr:row>57</xdr:row>
      <xdr:rowOff>105273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33849"/>
          <a:ext cx="8382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22326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5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20393</xdr:rowOff>
    </xdr:from>
    <xdr:to>
      <xdr:col>50</xdr:col>
      <xdr:colOff>114300</xdr:colOff>
      <xdr:row>57</xdr:row>
      <xdr:rowOff>105273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93043"/>
          <a:ext cx="889000" cy="8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3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20393</xdr:rowOff>
    </xdr:from>
    <xdr:to>
      <xdr:col>45</xdr:col>
      <xdr:colOff>177800</xdr:colOff>
      <xdr:row>57</xdr:row>
      <xdr:rowOff>107148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93043"/>
          <a:ext cx="889000" cy="8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97299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70389</xdr:rowOff>
    </xdr:from>
    <xdr:to>
      <xdr:col>41</xdr:col>
      <xdr:colOff>50800</xdr:colOff>
      <xdr:row>57</xdr:row>
      <xdr:rowOff>107148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43039"/>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150585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100933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3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10399</xdr:rowOff>
    </xdr:from>
    <xdr:to>
      <xdr:col>55</xdr:col>
      <xdr:colOff>50800</xdr:colOff>
      <xdr:row>57</xdr:row>
      <xdr:rowOff>111999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160276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6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54473</xdr:rowOff>
    </xdr:from>
    <xdr:to>
      <xdr:col>50</xdr:col>
      <xdr:colOff>165100</xdr:colOff>
      <xdr:row>57</xdr:row>
      <xdr:rowOff>156073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147200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91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141043</xdr:rowOff>
    </xdr:from>
    <xdr:to>
      <xdr:col>46</xdr:col>
      <xdr:colOff>38100</xdr:colOff>
      <xdr:row>57</xdr:row>
      <xdr:rowOff>71193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62320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3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56348</xdr:rowOff>
    </xdr:from>
    <xdr:to>
      <xdr:col>41</xdr:col>
      <xdr:colOff>101600</xdr:colOff>
      <xdr:row>57</xdr:row>
      <xdr:rowOff>157948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149075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92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19589</xdr:rowOff>
    </xdr:from>
    <xdr:to>
      <xdr:col>36</xdr:col>
      <xdr:colOff>165100</xdr:colOff>
      <xdr:row>57</xdr:row>
      <xdr:rowOff>121189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9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112316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8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155375</xdr:rowOff>
    </xdr:from>
    <xdr:to>
      <xdr:col>55</xdr:col>
      <xdr:colOff>0</xdr:colOff>
      <xdr:row>76</xdr:row>
      <xdr:rowOff>91466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014125"/>
          <a:ext cx="838200" cy="10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91466</xdr:rowOff>
    </xdr:from>
    <xdr:to>
      <xdr:col>50</xdr:col>
      <xdr:colOff>114300</xdr:colOff>
      <xdr:row>76</xdr:row>
      <xdr:rowOff>92216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21666"/>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92216</xdr:rowOff>
    </xdr:from>
    <xdr:to>
      <xdr:col>45</xdr:col>
      <xdr:colOff>177800</xdr:colOff>
      <xdr:row>76</xdr:row>
      <xdr:rowOff>94143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22416"/>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6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76998</xdr:rowOff>
    </xdr:from>
    <xdr:to>
      <xdr:col>41</xdr:col>
      <xdr:colOff>50800</xdr:colOff>
      <xdr:row>76</xdr:row>
      <xdr:rowOff>94143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10719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2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104576</xdr:rowOff>
    </xdr:from>
    <xdr:to>
      <xdr:col>55</xdr:col>
      <xdr:colOff>50800</xdr:colOff>
      <xdr:row>76</xdr:row>
      <xdr:rowOff>34727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9633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127453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1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40666</xdr:rowOff>
    </xdr:from>
    <xdr:to>
      <xdr:col>50</xdr:col>
      <xdr:colOff>165100</xdr:colOff>
      <xdr:row>76</xdr:row>
      <xdr:rowOff>142266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158793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41416</xdr:rowOff>
    </xdr:from>
    <xdr:to>
      <xdr:col>46</xdr:col>
      <xdr:colOff>38100</xdr:colOff>
      <xdr:row>76</xdr:row>
      <xdr:rowOff>143016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0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159544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84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43343</xdr:rowOff>
    </xdr:from>
    <xdr:to>
      <xdr:col>41</xdr:col>
      <xdr:colOff>101600</xdr:colOff>
      <xdr:row>76</xdr:row>
      <xdr:rowOff>144943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0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161470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84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26198</xdr:rowOff>
    </xdr:from>
    <xdr:to>
      <xdr:col>36</xdr:col>
      <xdr:colOff>165100</xdr:colOff>
      <xdr:row>76</xdr:row>
      <xdr:rowOff>127798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5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144325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8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51277</xdr:rowOff>
    </xdr:from>
    <xdr:to>
      <xdr:col>55</xdr:col>
      <xdr:colOff>0</xdr:colOff>
      <xdr:row>96</xdr:row>
      <xdr:rowOff>56947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39027"/>
          <a:ext cx="838200" cy="17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49004</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65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51277</xdr:rowOff>
    </xdr:from>
    <xdr:to>
      <xdr:col>50</xdr:col>
      <xdr:colOff>114300</xdr:colOff>
      <xdr:row>95</xdr:row>
      <xdr:rowOff>129276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39027"/>
          <a:ext cx="889000" cy="7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96476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121869</xdr:rowOff>
    </xdr:from>
    <xdr:to>
      <xdr:col>45</xdr:col>
      <xdr:colOff>177800</xdr:colOff>
      <xdr:row>95</xdr:row>
      <xdr:rowOff>129276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409619"/>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104884</xdr:rowOff>
    </xdr:from>
    <xdr:to>
      <xdr:col>41</xdr:col>
      <xdr:colOff>50800</xdr:colOff>
      <xdr:row>95</xdr:row>
      <xdr:rowOff>121869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392634"/>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30683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6147</xdr:rowOff>
    </xdr:from>
    <xdr:to>
      <xdr:col>55</xdr:col>
      <xdr:colOff>50800</xdr:colOff>
      <xdr:row>96</xdr:row>
      <xdr:rowOff>107747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156024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477</xdr:rowOff>
    </xdr:from>
    <xdr:to>
      <xdr:col>50</xdr:col>
      <xdr:colOff>165100</xdr:colOff>
      <xdr:row>95</xdr:row>
      <xdr:rowOff>102077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2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93204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3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78476</xdr:rowOff>
    </xdr:from>
    <xdr:to>
      <xdr:col>46</xdr:col>
      <xdr:colOff>38100</xdr:colOff>
      <xdr:row>96</xdr:row>
      <xdr:rowOff>8626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171203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4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71069</xdr:rowOff>
    </xdr:from>
    <xdr:to>
      <xdr:col>41</xdr:col>
      <xdr:colOff>101600</xdr:colOff>
      <xdr:row>96</xdr:row>
      <xdr:rowOff>1219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163796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4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54084</xdr:rowOff>
    </xdr:from>
    <xdr:to>
      <xdr:col>36</xdr:col>
      <xdr:colOff>165100</xdr:colOff>
      <xdr:row>95</xdr:row>
      <xdr:rowOff>155684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761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1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136195</xdr:rowOff>
    </xdr:from>
    <xdr:to>
      <xdr:col>85</xdr:col>
      <xdr:colOff>127000</xdr:colOff>
      <xdr:row>32</xdr:row>
      <xdr:rowOff>64186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451145"/>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147337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805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97181</xdr:rowOff>
    </xdr:from>
    <xdr:to>
      <xdr:col>81</xdr:col>
      <xdr:colOff>50800</xdr:colOff>
      <xdr:row>31</xdr:row>
      <xdr:rowOff>136195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240681"/>
          <a:ext cx="889000" cy="2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86301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97181</xdr:rowOff>
    </xdr:from>
    <xdr:to>
      <xdr:col>76</xdr:col>
      <xdr:colOff>114300</xdr:colOff>
      <xdr:row>32</xdr:row>
      <xdr:rowOff>119583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240681"/>
          <a:ext cx="889000" cy="36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150004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119583</xdr:rowOff>
    </xdr:from>
    <xdr:to>
      <xdr:col>71</xdr:col>
      <xdr:colOff>177800</xdr:colOff>
      <xdr:row>32</xdr:row>
      <xdr:rowOff>147930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605983"/>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135831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102455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13386</xdr:rowOff>
    </xdr:from>
    <xdr:to>
      <xdr:col>85</xdr:col>
      <xdr:colOff>177800</xdr:colOff>
      <xdr:row>32</xdr:row>
      <xdr:rowOff>114986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4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36263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35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85395</xdr:rowOff>
    </xdr:from>
    <xdr:to>
      <xdr:col>81</xdr:col>
      <xdr:colOff>101600</xdr:colOff>
      <xdr:row>32</xdr:row>
      <xdr:rowOff>15545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4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32072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1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46381</xdr:rowOff>
    </xdr:from>
    <xdr:to>
      <xdr:col>76</xdr:col>
      <xdr:colOff>165100</xdr:colOff>
      <xdr:row>30</xdr:row>
      <xdr:rowOff>147981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1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164508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49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68783</xdr:rowOff>
    </xdr:from>
    <xdr:to>
      <xdr:col>72</xdr:col>
      <xdr:colOff>38100</xdr:colOff>
      <xdr:row>32</xdr:row>
      <xdr:rowOff>170383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15460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3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97130</xdr:rowOff>
    </xdr:from>
    <xdr:to>
      <xdr:col>67</xdr:col>
      <xdr:colOff>101600</xdr:colOff>
      <xdr:row>33</xdr:row>
      <xdr:rowOff>27280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5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43807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35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91999</xdr:rowOff>
    </xdr:from>
    <xdr:to>
      <xdr:col>85</xdr:col>
      <xdr:colOff>127000</xdr:colOff>
      <xdr:row>54</xdr:row>
      <xdr:rowOff>44641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178849"/>
          <a:ext cx="838200" cy="1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170523</xdr:rowOff>
    </xdr:from>
    <xdr:to>
      <xdr:col>81</xdr:col>
      <xdr:colOff>50800</xdr:colOff>
      <xdr:row>54</xdr:row>
      <xdr:rowOff>44641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085923"/>
          <a:ext cx="889000" cy="2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74149</xdr:rowOff>
    </xdr:from>
    <xdr:to>
      <xdr:col>76</xdr:col>
      <xdr:colOff>114300</xdr:colOff>
      <xdr:row>52</xdr:row>
      <xdr:rowOff>170523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8989549"/>
          <a:ext cx="8890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19797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46774</xdr:rowOff>
    </xdr:from>
    <xdr:to>
      <xdr:col>71</xdr:col>
      <xdr:colOff>177800</xdr:colOff>
      <xdr:row>52</xdr:row>
      <xdr:rowOff>74149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8619274"/>
          <a:ext cx="889000" cy="37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159720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41199</xdr:rowOff>
    </xdr:from>
    <xdr:to>
      <xdr:col>85</xdr:col>
      <xdr:colOff>177800</xdr:colOff>
      <xdr:row>53</xdr:row>
      <xdr:rowOff>142799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1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64076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9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165291</xdr:rowOff>
    </xdr:from>
    <xdr:to>
      <xdr:col>81</xdr:col>
      <xdr:colOff>101600</xdr:colOff>
      <xdr:row>54</xdr:row>
      <xdr:rowOff>95441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2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111968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0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119723</xdr:rowOff>
    </xdr:from>
    <xdr:to>
      <xdr:col>76</xdr:col>
      <xdr:colOff>165100</xdr:colOff>
      <xdr:row>53</xdr:row>
      <xdr:rowOff>49873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0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66400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81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23349</xdr:rowOff>
    </xdr:from>
    <xdr:to>
      <xdr:col>72</xdr:col>
      <xdr:colOff>38100</xdr:colOff>
      <xdr:row>52</xdr:row>
      <xdr:rowOff>124949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89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141476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167424</xdr:rowOff>
    </xdr:from>
    <xdr:to>
      <xdr:col>67</xdr:col>
      <xdr:colOff>101600</xdr:colOff>
      <xdr:row>50</xdr:row>
      <xdr:rowOff>97574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8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114101</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14795" y="83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88630</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461730"/>
          <a:ext cx="8382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129550</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02650"/>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104934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101752</xdr:rowOff>
    </xdr:from>
    <xdr:to>
      <xdr:col>76</xdr:col>
      <xdr:colOff>114300</xdr:colOff>
      <xdr:row>78</xdr:row>
      <xdr:rowOff>129550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474852"/>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101752</xdr:rowOff>
    </xdr:from>
    <xdr:to>
      <xdr:col>71</xdr:col>
      <xdr:colOff>177800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474852"/>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37830</xdr:rowOff>
    </xdr:from>
    <xdr:to>
      <xdr:col>85</xdr:col>
      <xdr:colOff>177800</xdr:colOff>
      <xdr:row>78</xdr:row>
      <xdr:rowOff>139430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124207</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2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78750</xdr:rowOff>
    </xdr:from>
    <xdr:to>
      <xdr:col>76</xdr:col>
      <xdr:colOff>165100</xdr:colOff>
      <xdr:row>79</xdr:row>
      <xdr:rowOff>8900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50952</xdr:rowOff>
    </xdr:from>
    <xdr:to>
      <xdr:col>72</xdr:col>
      <xdr:colOff>38100</xdr:colOff>
      <xdr:row>78</xdr:row>
      <xdr:rowOff>152552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143679</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51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29305</xdr:rowOff>
    </xdr:from>
    <xdr:to>
      <xdr:col>85</xdr:col>
      <xdr:colOff>127000</xdr:colOff>
      <xdr:row>97</xdr:row>
      <xdr:rowOff>68035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59955"/>
          <a:ext cx="8382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39349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27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68035</xdr:rowOff>
    </xdr:from>
    <xdr:to>
      <xdr:col>81</xdr:col>
      <xdr:colOff>50800</xdr:colOff>
      <xdr:row>97</xdr:row>
      <xdr:rowOff>101391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98685"/>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101391</xdr:rowOff>
    </xdr:from>
    <xdr:to>
      <xdr:col>76</xdr:col>
      <xdr:colOff>114300</xdr:colOff>
      <xdr:row>97</xdr:row>
      <xdr:rowOff>120935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32041"/>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138923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120935</xdr:rowOff>
    </xdr:from>
    <xdr:to>
      <xdr:col>71</xdr:col>
      <xdr:colOff>177800</xdr:colOff>
      <xdr:row>97</xdr:row>
      <xdr:rowOff>124174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5158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141952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149955</xdr:rowOff>
    </xdr:from>
    <xdr:to>
      <xdr:col>85</xdr:col>
      <xdr:colOff>177800</xdr:colOff>
      <xdr:row>97</xdr:row>
      <xdr:rowOff>80105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128382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17235</xdr:rowOff>
    </xdr:from>
    <xdr:to>
      <xdr:col>81</xdr:col>
      <xdr:colOff>101600</xdr:colOff>
      <xdr:row>97</xdr:row>
      <xdr:rowOff>118835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109962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50591</xdr:rowOff>
    </xdr:from>
    <xdr:to>
      <xdr:col>76</xdr:col>
      <xdr:colOff>165100</xdr:colOff>
      <xdr:row>97</xdr:row>
      <xdr:rowOff>152191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143318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7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70135</xdr:rowOff>
    </xdr:from>
    <xdr:to>
      <xdr:col>72</xdr:col>
      <xdr:colOff>38100</xdr:colOff>
      <xdr:row>98</xdr:row>
      <xdr:rowOff>285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162862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9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73374</xdr:rowOff>
    </xdr:from>
    <xdr:to>
      <xdr:col>67</xdr:col>
      <xdr:colOff>101600</xdr:colOff>
      <xdr:row>98</xdr:row>
      <xdr:rowOff>3524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166101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令和元年度決算では、衛生費、商工費、消防費、教育費において類似団体の平均を大きく上回った。衛生費の住民一人当たりのコストは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47,196</a:t>
          </a:r>
          <a:r>
            <a:rPr kumimoji="1" lang="ja-JP" altLang="en-US" sz="1300">
              <a:latin typeface="ＭＳ Ｐゴシック" panose="020B0600070205080204" pitchFamily="50" charset="-128"/>
              <a:ea typeface="ＭＳ Ｐゴシック" panose="020B0600070205080204" pitchFamily="50" charset="-128"/>
            </a:rPr>
            <a:t>円であり、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令和元年台風第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号から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日の大雨までの一連の災害を起因とする一般廃棄物臨時焼却委託料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やごみ収集委託料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等が主な要因として挙げられる。消防費の住民一人当たりのコストは、老朽化した消防庁舎の建替工事が完了したこと等に伴い前年度比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1,305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円の減額だが、本市独自で常備消防組織を整備していること等から類似団体中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位となっている。教育費の住民一人当たりのコストは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71,504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円で、美郷台小学校学校給食共同調理場整備事業、中台運動公園水泳プール改修事業等の大規模事業の進捗に伴う普通建設事業費の増加により、類似団体内順位は前年度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位から順位を上げて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位となった。なお、大栄地区小中一体型校舎建設事業について、令和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年度までの継続費を設定していることから、今後も教育費の増加が見込まれる。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令和元年度の実質収支額は、景気の緩やかな回復による市民税の増などにより、標準財政規模比</a:t>
          </a:r>
          <a:r>
            <a:rPr kumimoji="1" lang="en-US" altLang="ja-JP" sz="1400">
              <a:latin typeface="ＭＳ ゴシック" pitchFamily="49" charset="-128"/>
              <a:ea typeface="ＭＳ ゴシック" pitchFamily="49" charset="-128"/>
            </a:rPr>
            <a:t>8.31</a:t>
          </a:r>
          <a:r>
            <a:rPr kumimoji="1" lang="ja-JP" altLang="en-US" sz="1400">
              <a:latin typeface="ＭＳ ゴシック" pitchFamily="49" charset="-128"/>
              <a:ea typeface="ＭＳ ゴシック" pitchFamily="49" charset="-128"/>
            </a:rPr>
            <a:t>％の黒字を確保した。また、実質単年度収支は、平成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年度以降の</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連続で黒字となった。財政調整基金の残高は、大規模事業や災害対応の財源として活用したことで減少したが、近年は増加傾向にある。今後も標準財政規模に占める割合に留意しながら、将来の大規模事業の実施に備え、適切な運用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令和元年度も一般会計及び特別会計の全会計において黒字となり、特に一般会計では、景気の緩やかな回復による市民税の増、企業の設備投資等による固定資産税の増などにより、黒字幅が拡大した。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今後も市税の課税客体の掘り起こしや徴収強化等による歳入の確保に努めるとともに、歳出においてはより一層の効率的かつ効果的な行財政運営に努め、財政の健全性を維持する。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64760897</v>
      </c>
      <c r="BO4" s="431"/>
      <c r="BP4" s="431"/>
      <c r="BQ4" s="431"/>
      <c r="BR4" s="431"/>
      <c r="BS4" s="431"/>
      <c r="BT4" s="431"/>
      <c r="BU4" s="432"/>
      <c r="BV4" s="430">
        <v>63421835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8.3000000000000007</v>
      </c>
      <c r="CU4" s="437"/>
      <c r="CV4" s="437"/>
      <c r="CW4" s="437"/>
      <c r="CX4" s="437"/>
      <c r="CY4" s="437"/>
      <c r="CZ4" s="437"/>
      <c r="DA4" s="438"/>
      <c r="DB4" s="436">
        <v>6.4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60315168</v>
      </c>
      <c r="BO5" s="468"/>
      <c r="BP5" s="468"/>
      <c r="BQ5" s="468"/>
      <c r="BR5" s="468"/>
      <c r="BS5" s="468"/>
      <c r="BT5" s="468"/>
      <c r="BU5" s="469"/>
      <c r="BV5" s="467">
        <v>60376685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84.6</v>
      </c>
      <c r="CU5" s="465"/>
      <c r="CV5" s="465"/>
      <c r="CW5" s="465"/>
      <c r="CX5" s="465"/>
      <c r="CY5" s="465"/>
      <c r="CZ5" s="465"/>
      <c r="DA5" s="466"/>
      <c r="DB5" s="464">
        <v>84.3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4445729</v>
      </c>
      <c r="BO6" s="468"/>
      <c r="BP6" s="468"/>
      <c r="BQ6" s="468"/>
      <c r="BR6" s="468"/>
      <c r="BS6" s="468"/>
      <c r="BT6" s="468"/>
      <c r="BU6" s="469"/>
      <c r="BV6" s="467">
        <v>3045150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84.6</v>
      </c>
      <c r="CU6" s="505"/>
      <c r="CV6" s="505"/>
      <c r="CW6" s="505"/>
      <c r="CX6" s="505"/>
      <c r="CY6" s="505"/>
      <c r="CZ6" s="505"/>
      <c r="DA6" s="506"/>
      <c r="DB6" s="504">
        <v>84.3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1272880</v>
      </c>
      <c r="BO7" s="468"/>
      <c r="BP7" s="468"/>
      <c r="BQ7" s="468"/>
      <c r="BR7" s="468"/>
      <c r="BS7" s="468"/>
      <c r="BT7" s="468"/>
      <c r="BU7" s="469"/>
      <c r="BV7" s="467">
        <v>584222</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38173011</v>
      </c>
      <c r="CU7" s="468"/>
      <c r="CV7" s="468"/>
      <c r="CW7" s="468"/>
      <c r="CX7" s="468"/>
      <c r="CY7" s="468"/>
      <c r="CZ7" s="468"/>
      <c r="DA7" s="469"/>
      <c r="DB7" s="467">
        <v>38342712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3172849</v>
      </c>
      <c r="BO8" s="468"/>
      <c r="BP8" s="468"/>
      <c r="BQ8" s="468"/>
      <c r="BR8" s="468"/>
      <c r="BS8" s="468"/>
      <c r="BT8" s="468"/>
      <c r="BU8" s="469"/>
      <c r="BV8" s="467">
        <v>2460928</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1.31</v>
      </c>
      <c r="CU8" s="508"/>
      <c r="CV8" s="508"/>
      <c r="CW8" s="508"/>
      <c r="CX8" s="508"/>
      <c r="CY8" s="508"/>
      <c r="CZ8" s="508"/>
      <c r="DA8" s="509"/>
      <c r="DB8" s="507">
        <v>1.3</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131190</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711921</v>
      </c>
      <c r="BO9" s="468"/>
      <c r="BP9" s="468"/>
      <c r="BQ9" s="468"/>
      <c r="BR9" s="468"/>
      <c r="BS9" s="468"/>
      <c r="BT9" s="468"/>
      <c r="BU9" s="469"/>
      <c r="BV9" s="467">
        <v>-1194217</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11</v>
      </c>
      <c r="CU9" s="465"/>
      <c r="CV9" s="465"/>
      <c r="CW9" s="465"/>
      <c r="CX9" s="465"/>
      <c r="CY9" s="465"/>
      <c r="CZ9" s="465"/>
      <c r="DA9" s="466"/>
      <c r="DB9" s="464">
        <v>10.9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128933</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1955225</v>
      </c>
      <c r="BO10" s="468"/>
      <c r="BP10" s="468"/>
      <c r="BQ10" s="468"/>
      <c r="BR10" s="468"/>
      <c r="BS10" s="468"/>
      <c r="BT10" s="468"/>
      <c r="BU10" s="469"/>
      <c r="BV10" s="467">
        <v>2983549</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132735</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94</v>
      </c>
      <c r="AV12" s="500"/>
      <c r="AW12" s="500"/>
      <c r="AX12" s="500"/>
      <c r="AY12" s="501" t="s">
        <v>137</v>
      </c>
      <c r="AZ12" s="502"/>
      <c r="BA12" s="502"/>
      <c r="BB12" s="502"/>
      <c r="BC12" s="502"/>
      <c r="BD12" s="502"/>
      <c r="BE12" s="502"/>
      <c r="BF12" s="502"/>
      <c r="BG12" s="502"/>
      <c r="BH12" s="502"/>
      <c r="BI12" s="502"/>
      <c r="BJ12" s="502"/>
      <c r="BK12" s="502"/>
      <c r="BL12" s="502"/>
      <c r="BM12" s="503"/>
      <c r="BN12" s="467">
        <v>2529291</v>
      </c>
      <c r="BO12" s="468"/>
      <c r="BP12" s="468"/>
      <c r="BQ12" s="468"/>
      <c r="BR12" s="468"/>
      <c r="BS12" s="468"/>
      <c r="BT12" s="468"/>
      <c r="BU12" s="469"/>
      <c r="BV12" s="467">
        <v>956524</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126580</v>
      </c>
      <c r="S13" s="552"/>
      <c r="T13" s="552"/>
      <c r="U13" s="552"/>
      <c r="V13" s="553"/>
      <c r="W13" s="483" t="s">
        <v>142</v>
      </c>
      <c r="X13" s="484"/>
      <c r="Y13" s="484"/>
      <c r="Z13" s="484"/>
      <c r="AA13" s="484"/>
      <c r="AB13" s="474"/>
      <c r="AC13" s="518">
        <v>2451</v>
      </c>
      <c r="AD13" s="519"/>
      <c r="AE13" s="519"/>
      <c r="AF13" s="519"/>
      <c r="AG13" s="561"/>
      <c r="AH13" s="518">
        <v>2617</v>
      </c>
      <c r="AI13" s="519"/>
      <c r="AJ13" s="519"/>
      <c r="AK13" s="519"/>
      <c r="AL13" s="520"/>
      <c r="AM13" s="496" t="s">
        <v>143</v>
      </c>
      <c r="AN13" s="497"/>
      <c r="AO13" s="497"/>
      <c r="AP13" s="497"/>
      <c r="AQ13" s="497"/>
      <c r="AR13" s="497"/>
      <c r="AS13" s="497"/>
      <c r="AT13" s="498"/>
      <c r="AU13" s="499" t="s">
        <v>102</v>
      </c>
      <c r="AV13" s="500"/>
      <c r="AW13" s="500"/>
      <c r="AX13" s="500"/>
      <c r="AY13" s="501" t="s">
        <v>144</v>
      </c>
      <c r="AZ13" s="502"/>
      <c r="BA13" s="502"/>
      <c r="BB13" s="502"/>
      <c r="BC13" s="502"/>
      <c r="BD13" s="502"/>
      <c r="BE13" s="502"/>
      <c r="BF13" s="502"/>
      <c r="BG13" s="502"/>
      <c r="BH13" s="502"/>
      <c r="BI13" s="502"/>
      <c r="BJ13" s="502"/>
      <c r="BK13" s="502"/>
      <c r="BL13" s="502"/>
      <c r="BM13" s="503"/>
      <c r="BN13" s="467">
        <v>137855</v>
      </c>
      <c r="BO13" s="468"/>
      <c r="BP13" s="468"/>
      <c r="BQ13" s="468"/>
      <c r="BR13" s="468"/>
      <c r="BS13" s="468"/>
      <c r="BT13" s="468"/>
      <c r="BU13" s="469"/>
      <c r="BV13" s="467">
        <v>832808</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7.4</v>
      </c>
      <c r="CU13" s="465"/>
      <c r="CV13" s="465"/>
      <c r="CW13" s="465"/>
      <c r="CX13" s="465"/>
      <c r="CY13" s="465"/>
      <c r="CZ13" s="465"/>
      <c r="DA13" s="466"/>
      <c r="DB13" s="464">
        <v>6.7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133456</v>
      </c>
      <c r="S14" s="552"/>
      <c r="T14" s="552"/>
      <c r="U14" s="552"/>
      <c r="V14" s="553"/>
      <c r="W14" s="457"/>
      <c r="X14" s="458"/>
      <c r="Y14" s="458"/>
      <c r="Z14" s="458"/>
      <c r="AA14" s="458"/>
      <c r="AB14" s="447"/>
      <c r="AC14" s="554">
        <v>4.0999999999999996</v>
      </c>
      <c r="AD14" s="555"/>
      <c r="AE14" s="555"/>
      <c r="AF14" s="555"/>
      <c r="AG14" s="556"/>
      <c r="AH14" s="554">
        <v>4.4000000000000004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77.3</v>
      </c>
      <c r="CU14" s="566"/>
      <c r="CV14" s="566"/>
      <c r="CW14" s="566"/>
      <c r="CX14" s="566"/>
      <c r="CY14" s="566"/>
      <c r="CZ14" s="566"/>
      <c r="DA14" s="567"/>
      <c r="DB14" s="565">
        <v>76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127733</v>
      </c>
      <c r="S15" s="552"/>
      <c r="T15" s="552"/>
      <c r="U15" s="552"/>
      <c r="V15" s="553"/>
      <c r="W15" s="483" t="s">
        <v>149</v>
      </c>
      <c r="X15" s="484"/>
      <c r="Y15" s="484"/>
      <c r="Z15" s="484"/>
      <c r="AA15" s="484"/>
      <c r="AB15" s="474"/>
      <c r="AC15" s="518">
        <v>9496</v>
      </c>
      <c r="AD15" s="519"/>
      <c r="AE15" s="519"/>
      <c r="AF15" s="519"/>
      <c r="AG15" s="561"/>
      <c r="AH15" s="518">
        <v>9765</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28778462</v>
      </c>
      <c r="BO15" s="431"/>
      <c r="BP15" s="431"/>
      <c r="BQ15" s="431"/>
      <c r="BR15" s="431"/>
      <c r="BS15" s="431"/>
      <c r="BT15" s="431"/>
      <c r="BU15" s="432"/>
      <c r="BV15" s="430">
        <v>28475195</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15.9</v>
      </c>
      <c r="AD16" s="555"/>
      <c r="AE16" s="555"/>
      <c r="AF16" s="555"/>
      <c r="AG16" s="556"/>
      <c r="AH16" s="554">
        <v>16.5</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21728539</v>
      </c>
      <c r="BO16" s="468"/>
      <c r="BP16" s="468"/>
      <c r="BQ16" s="468"/>
      <c r="BR16" s="468"/>
      <c r="BS16" s="468"/>
      <c r="BT16" s="468"/>
      <c r="BU16" s="469"/>
      <c r="BV16" s="467">
        <v>21626135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47951</v>
      </c>
      <c r="AD17" s="519"/>
      <c r="AE17" s="519"/>
      <c r="AF17" s="519"/>
      <c r="AG17" s="561"/>
      <c r="AH17" s="518">
        <v>46929</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37339867</v>
      </c>
      <c r="BO17" s="468"/>
      <c r="BP17" s="468"/>
      <c r="BQ17" s="468"/>
      <c r="BR17" s="468"/>
      <c r="BS17" s="468"/>
      <c r="BT17" s="468"/>
      <c r="BU17" s="469"/>
      <c r="BV17" s="467">
        <v>37007589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213.84</v>
      </c>
      <c r="M18" s="583"/>
      <c r="N18" s="583"/>
      <c r="O18" s="583"/>
      <c r="P18" s="583"/>
      <c r="Q18" s="583"/>
      <c r="R18" s="584"/>
      <c r="S18" s="584"/>
      <c r="T18" s="584"/>
      <c r="U18" s="584"/>
      <c r="V18" s="585"/>
      <c r="W18" s="485"/>
      <c r="X18" s="486"/>
      <c r="Y18" s="486"/>
      <c r="Z18" s="486"/>
      <c r="AA18" s="486"/>
      <c r="AB18" s="477"/>
      <c r="AC18" s="586">
        <v>80.099999999999994</v>
      </c>
      <c r="AD18" s="587"/>
      <c r="AE18" s="587"/>
      <c r="AF18" s="587"/>
      <c r="AG18" s="588"/>
      <c r="AH18" s="586">
        <v>79.099999999999994</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33386952</v>
      </c>
      <c r="BO18" s="468"/>
      <c r="BP18" s="468"/>
      <c r="BQ18" s="468"/>
      <c r="BR18" s="468"/>
      <c r="BS18" s="468"/>
      <c r="BT18" s="468"/>
      <c r="BU18" s="469"/>
      <c r="BV18" s="467">
        <v>32715183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613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46891034</v>
      </c>
      <c r="BO19" s="468"/>
      <c r="BP19" s="468"/>
      <c r="BQ19" s="468"/>
      <c r="BR19" s="468"/>
      <c r="BS19" s="468"/>
      <c r="BT19" s="468"/>
      <c r="BU19" s="469"/>
      <c r="BV19" s="467">
        <v>44917360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55462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48005890</v>
      </c>
      <c r="BO23" s="468"/>
      <c r="BP23" s="468"/>
      <c r="BQ23" s="468"/>
      <c r="BR23" s="468"/>
      <c r="BS23" s="468"/>
      <c r="BT23" s="468"/>
      <c r="BU23" s="469"/>
      <c r="BV23" s="467">
        <v>49423363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9300</v>
      </c>
      <c r="R24" s="519"/>
      <c r="S24" s="519"/>
      <c r="T24" s="519"/>
      <c r="U24" s="519"/>
      <c r="V24" s="561"/>
      <c r="W24" s="620"/>
      <c r="X24" s="608"/>
      <c r="Y24" s="609"/>
      <c r="Z24" s="517" t="s">
        <v>173</v>
      </c>
      <c r="AA24" s="497"/>
      <c r="AB24" s="497"/>
      <c r="AC24" s="497"/>
      <c r="AD24" s="497"/>
      <c r="AE24" s="497"/>
      <c r="AF24" s="497"/>
      <c r="AG24" s="498"/>
      <c r="AH24" s="518">
        <v>1188</v>
      </c>
      <c r="AI24" s="519"/>
      <c r="AJ24" s="519"/>
      <c r="AK24" s="519"/>
      <c r="AL24" s="561"/>
      <c r="AM24" s="518">
        <v>3439260</v>
      </c>
      <c r="AN24" s="519"/>
      <c r="AO24" s="519"/>
      <c r="AP24" s="519"/>
      <c r="AQ24" s="519"/>
      <c r="AR24" s="561"/>
      <c r="AS24" s="518">
        <v>2895</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15956214</v>
      </c>
      <c r="BO24" s="468"/>
      <c r="BP24" s="468"/>
      <c r="BQ24" s="468"/>
      <c r="BR24" s="468"/>
      <c r="BS24" s="468"/>
      <c r="BT24" s="468"/>
      <c r="BU24" s="469"/>
      <c r="BV24" s="467">
        <v>17841296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2</v>
      </c>
      <c r="M25" s="519"/>
      <c r="N25" s="519"/>
      <c r="O25" s="519"/>
      <c r="P25" s="561"/>
      <c r="Q25" s="518">
        <v>8000</v>
      </c>
      <c r="R25" s="519"/>
      <c r="S25" s="519"/>
      <c r="T25" s="519"/>
      <c r="U25" s="519"/>
      <c r="V25" s="561"/>
      <c r="W25" s="620"/>
      <c r="X25" s="608"/>
      <c r="Y25" s="609"/>
      <c r="Z25" s="517" t="s">
        <v>176</v>
      </c>
      <c r="AA25" s="497"/>
      <c r="AB25" s="497"/>
      <c r="AC25" s="497"/>
      <c r="AD25" s="497"/>
      <c r="AE25" s="497"/>
      <c r="AF25" s="497"/>
      <c r="AG25" s="498"/>
      <c r="AH25" s="518">
        <v>246</v>
      </c>
      <c r="AI25" s="519"/>
      <c r="AJ25" s="519"/>
      <c r="AK25" s="519"/>
      <c r="AL25" s="561"/>
      <c r="AM25" s="518">
        <v>714384</v>
      </c>
      <c r="AN25" s="519"/>
      <c r="AO25" s="519"/>
      <c r="AP25" s="519"/>
      <c r="AQ25" s="519"/>
      <c r="AR25" s="561"/>
      <c r="AS25" s="518">
        <v>2904</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12649021</v>
      </c>
      <c r="BO25" s="431"/>
      <c r="BP25" s="431"/>
      <c r="BQ25" s="431"/>
      <c r="BR25" s="431"/>
      <c r="BS25" s="431"/>
      <c r="BT25" s="431"/>
      <c r="BU25" s="432"/>
      <c r="BV25" s="430">
        <v>14418319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7400</v>
      </c>
      <c r="R26" s="519"/>
      <c r="S26" s="519"/>
      <c r="T26" s="519"/>
      <c r="U26" s="519"/>
      <c r="V26" s="561"/>
      <c r="W26" s="620"/>
      <c r="X26" s="608"/>
      <c r="Y26" s="609"/>
      <c r="Z26" s="517" t="s">
        <v>179</v>
      </c>
      <c r="AA26" s="630"/>
      <c r="AB26" s="630"/>
      <c r="AC26" s="630"/>
      <c r="AD26" s="630"/>
      <c r="AE26" s="630"/>
      <c r="AF26" s="630"/>
      <c r="AG26" s="631"/>
      <c r="AH26" s="518">
        <v>8</v>
      </c>
      <c r="AI26" s="519"/>
      <c r="AJ26" s="519"/>
      <c r="AK26" s="519"/>
      <c r="AL26" s="561"/>
      <c r="AM26" s="518">
        <v>21184</v>
      </c>
      <c r="AN26" s="519"/>
      <c r="AO26" s="519"/>
      <c r="AP26" s="519"/>
      <c r="AQ26" s="519"/>
      <c r="AR26" s="561"/>
      <c r="AS26" s="518">
        <v>2648</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140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5300</v>
      </c>
      <c r="R27" s="519"/>
      <c r="S27" s="519"/>
      <c r="T27" s="519"/>
      <c r="U27" s="519"/>
      <c r="V27" s="561"/>
      <c r="W27" s="620"/>
      <c r="X27" s="608"/>
      <c r="Y27" s="609"/>
      <c r="Z27" s="517" t="s">
        <v>182</v>
      </c>
      <c r="AA27" s="497"/>
      <c r="AB27" s="497"/>
      <c r="AC27" s="497"/>
      <c r="AD27" s="497"/>
      <c r="AE27" s="497"/>
      <c r="AF27" s="497"/>
      <c r="AG27" s="498"/>
      <c r="AH27" s="518">
        <v>28</v>
      </c>
      <c r="AI27" s="519"/>
      <c r="AJ27" s="519"/>
      <c r="AK27" s="519"/>
      <c r="AL27" s="561"/>
      <c r="AM27" s="518">
        <v>99468</v>
      </c>
      <c r="AN27" s="519"/>
      <c r="AO27" s="519"/>
      <c r="AP27" s="519"/>
      <c r="AQ27" s="519"/>
      <c r="AR27" s="561"/>
      <c r="AS27" s="518">
        <v>3552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1500000</v>
      </c>
      <c r="BO27" s="644"/>
      <c r="BP27" s="644"/>
      <c r="BQ27" s="644"/>
      <c r="BR27" s="644"/>
      <c r="BS27" s="644"/>
      <c r="BT27" s="644"/>
      <c r="BU27" s="645"/>
      <c r="BV27" s="643">
        <v>1500000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4900</v>
      </c>
      <c r="R28" s="519"/>
      <c r="S28" s="519"/>
      <c r="T28" s="519"/>
      <c r="U28" s="519"/>
      <c r="V28" s="561"/>
      <c r="W28" s="620"/>
      <c r="X28" s="608"/>
      <c r="Y28" s="609"/>
      <c r="Z28" s="517" t="s">
        <v>185</v>
      </c>
      <c r="AA28" s="497"/>
      <c r="AB28" s="497"/>
      <c r="AC28" s="497"/>
      <c r="AD28" s="497"/>
      <c r="AE28" s="497"/>
      <c r="AF28" s="497"/>
      <c r="AG28" s="498"/>
      <c r="AH28" s="518" t="s">
        <v>140</v>
      </c>
      <c r="AI28" s="519"/>
      <c r="AJ28" s="519"/>
      <c r="AK28" s="519"/>
      <c r="AL28" s="561"/>
      <c r="AM28" s="518" t="s">
        <v>140</v>
      </c>
      <c r="AN28" s="519"/>
      <c r="AO28" s="519"/>
      <c r="AP28" s="519"/>
      <c r="AQ28" s="519"/>
      <c r="AR28" s="561"/>
      <c r="AS28" s="518" t="s">
        <v>140</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7287899</v>
      </c>
      <c r="BO28" s="431"/>
      <c r="BP28" s="431"/>
      <c r="BQ28" s="431"/>
      <c r="BR28" s="431"/>
      <c r="BS28" s="431"/>
      <c r="BT28" s="431"/>
      <c r="BU28" s="432"/>
      <c r="BV28" s="430">
        <v>7861965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28</v>
      </c>
      <c r="M29" s="519"/>
      <c r="N29" s="519"/>
      <c r="O29" s="519"/>
      <c r="P29" s="561"/>
      <c r="Q29" s="518">
        <v>4700</v>
      </c>
      <c r="R29" s="519"/>
      <c r="S29" s="519"/>
      <c r="T29" s="519"/>
      <c r="U29" s="519"/>
      <c r="V29" s="561"/>
      <c r="W29" s="621"/>
      <c r="X29" s="622"/>
      <c r="Y29" s="623"/>
      <c r="Z29" s="517" t="s">
        <v>188</v>
      </c>
      <c r="AA29" s="497"/>
      <c r="AB29" s="497"/>
      <c r="AC29" s="497"/>
      <c r="AD29" s="497"/>
      <c r="AE29" s="497"/>
      <c r="AF29" s="497"/>
      <c r="AG29" s="498"/>
      <c r="AH29" s="518">
        <v>1216</v>
      </c>
      <c r="AI29" s="519"/>
      <c r="AJ29" s="519"/>
      <c r="AK29" s="519"/>
      <c r="AL29" s="561"/>
      <c r="AM29" s="518">
        <v>3538728</v>
      </c>
      <c r="AN29" s="519"/>
      <c r="AO29" s="519"/>
      <c r="AP29" s="519"/>
      <c r="AQ29" s="519"/>
      <c r="AR29" s="561"/>
      <c r="AS29" s="518">
        <v>2910</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913</v>
      </c>
      <c r="BO29" s="468"/>
      <c r="BP29" s="468"/>
      <c r="BQ29" s="468"/>
      <c r="BR29" s="468"/>
      <c r="BS29" s="468"/>
      <c r="BT29" s="468"/>
      <c r="BU29" s="469"/>
      <c r="BV29" s="467">
        <v>912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100.9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1871799</v>
      </c>
      <c r="BO30" s="644"/>
      <c r="BP30" s="644"/>
      <c r="BQ30" s="644"/>
      <c r="BR30" s="644"/>
      <c r="BS30" s="644"/>
      <c r="BT30" s="644"/>
      <c r="BU30" s="645"/>
      <c r="BV30" s="643">
        <v>1904514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IF('各会計、関係団体の財政状況及び健全化判断比率'!B35="","",'各会計、関係団体の財政状況及び健全化判断比率'!B35)</f>
        <v>公設地方卸売市場特別会計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（公財）成田市スポーツ・みどり振興財団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国民健康保険特別会計（施設勘定）</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簡易水道事業会計</v>
      </c>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IF('各会計、関係団体の財政状況及び健全化判断比率'!B36="","",'各会計、関係団体の財政状況及び健全化判断比率'!B36)</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（公財）成田市農業センター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成田市土地開発公社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f t="shared" si="3"/>
        <v>24</v>
      </c>
      <c r="CP37" s="656"/>
      <c r="CQ37" s="657" t="str">
        <f>IF('各会計、関係団体の財政状況及び健全化判断比率'!BS10="","",'各会計、関係団体の財政状況及び健全化判断比率'!BS10)</f>
        <v>（有）ティ・ティ・エス</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千葉県後期高齢者医療広域連合（一般会計）</v>
      </c>
      <c r="BZ38" s="657"/>
      <c r="CA38" s="657"/>
      <c r="CB38" s="657"/>
      <c r="CC38" s="657"/>
      <c r="CD38" s="657"/>
      <c r="CE38" s="657"/>
      <c r="CF38" s="657"/>
      <c r="CG38" s="657"/>
      <c r="CH38" s="657"/>
      <c r="CI38" s="657"/>
      <c r="CJ38" s="657"/>
      <c r="CK38" s="657"/>
      <c r="CL38" s="657"/>
      <c r="CM38" s="657"/>
      <c r="CN38" s="214"/>
      <c r="CO38" s="656">
        <f t="shared" si="3"/>
        <v>25</v>
      </c>
      <c r="CP38" s="656"/>
      <c r="CQ38" s="657" t="str">
        <f>IF('各会計、関係団体の財政状況及び健全化判断比率'!BS11="","",'各会計、関係団体の財政状況及び健全化判断比率'!BS11)</f>
        <v>（公財）印旛郡市文化財センター</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千葉県後期高齢者医療広域連合（後期高齢者医療特別会計）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f t="shared" si="3"/>
        <v>26</v>
      </c>
      <c r="CP39" s="656"/>
      <c r="CQ39" s="657" t="str">
        <f>IF('各会計、関係団体の財政状況及び健全化判断比率'!BS12="","",'各会計、関係団体の財政状況及び健全化判断比率'!BS12)</f>
        <v>芝山鉄道（株）</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印旛郡市広域市町村圏事務組合（一般会計）</v>
      </c>
      <c r="BZ40" s="657"/>
      <c r="CA40" s="657"/>
      <c r="CB40" s="657"/>
      <c r="CC40" s="657"/>
      <c r="CD40" s="657"/>
      <c r="CE40" s="657"/>
      <c r="CF40" s="657"/>
      <c r="CG40" s="657"/>
      <c r="CH40" s="657"/>
      <c r="CI40" s="657"/>
      <c r="CJ40" s="657"/>
      <c r="CK40" s="657"/>
      <c r="CL40" s="657"/>
      <c r="CM40" s="657"/>
      <c r="CN40" s="214"/>
      <c r="CO40" s="656">
        <f t="shared" si="3"/>
        <v>27</v>
      </c>
      <c r="CP40" s="656"/>
      <c r="CQ40" s="657" t="str">
        <f>IF('各会計、関係団体の財政状況及び健全化判断比率'!BS13="","",'各会計、関係団体の財政状況及び健全化判断比率'!BS13)</f>
        <v>（株）成田香取エネルギー</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印旛郡市広域市町村圏事務組合（水道用水供給事業会計）</v>
      </c>
      <c r="BZ41" s="657"/>
      <c r="CA41" s="657"/>
      <c r="CB41" s="657"/>
      <c r="CC41" s="657"/>
      <c r="CD41" s="657"/>
      <c r="CE41" s="657"/>
      <c r="CF41" s="657"/>
      <c r="CG41" s="657"/>
      <c r="CH41" s="657"/>
      <c r="CI41" s="657"/>
      <c r="CJ41" s="657"/>
      <c r="CK41" s="657"/>
      <c r="CL41" s="657"/>
      <c r="CM41" s="657"/>
      <c r="CN41" s="214"/>
      <c r="CO41" s="656">
        <f t="shared" si="3"/>
        <v>28</v>
      </c>
      <c r="CP41" s="656"/>
      <c r="CQ41" s="657" t="str">
        <f>IF('各会計、関係団体の財政状況及び健全化判断比率'!BS14="","",'各会計、関係団体の財政状況及び健全化判断比率'!BS14)</f>
        <v>成田ケーブルテレビ（株）</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香取広域市町村圏事務組合（一般会計）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印旛利根川水防事務組合（一般会計）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UOHY+wArO4aa2c4IBRfaNvyQ65ybq2/JY/CiacCUPouSSwI5Bpj3NjLTcWkPNFy6ZdWSQJ6KjNdQUqEp9XNrng==" saltValue="c0277pvE6QGFAyahcI2+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48" t="s">
        <v>578</v>
      </c>
      <c r="D34" s="1248"/>
      <c r="E34" s="1249"/>
      <c r="F34" s="32">
        <v>9.6</v>
      </c>
      <c r="G34" s="33">
        <v>6.15</v>
      </c>
      <c r="H34" s="33">
        <v>9.6199999999999992</v>
      </c>
      <c r="I34" s="33">
        <v>6.41</v>
      </c>
      <c r="J34" s="34">
        <v>8.31</v>
      </c>
      <c r="K34" s="22"/>
      <c r="L34" s="22"/>
      <c r="M34" s="22"/>
      <c r="N34" s="22"/>
      <c r="O34" s="22"/>
      <c r="P34" s="22"/>
    </row>
    <row r="35" spans="1:16" ht="39" customHeight="1" x14ac:dyDescent="0.15">
      <c r="A35" s="22"/>
      <c r="B35" s="35"/>
      <c r="C35" s="1242" t="s">
        <v>579</v>
      </c>
      <c r="D35" s="1243"/>
      <c r="E35" s="1244"/>
      <c r="F35" s="36">
        <v>6.77</v>
      </c>
      <c r="G35" s="37">
        <v>7.23</v>
      </c>
      <c r="H35" s="37">
        <v>7.25</v>
      </c>
      <c r="I35" s="37">
        <v>7.01</v>
      </c>
      <c r="J35" s="38">
        <v>6.77</v>
      </c>
      <c r="K35" s="22"/>
      <c r="L35" s="22"/>
      <c r="M35" s="22"/>
      <c r="N35" s="22"/>
      <c r="O35" s="22"/>
      <c r="P35" s="22"/>
    </row>
    <row r="36" spans="1:16" ht="39" customHeight="1" x14ac:dyDescent="0.15">
      <c r="A36" s="22"/>
      <c r="B36" s="35"/>
      <c r="C36" s="1242" t="s">
        <v>580</v>
      </c>
      <c r="D36" s="1243"/>
      <c r="E36" s="1244"/>
      <c r="F36" s="36" t="s">
        <v>532</v>
      </c>
      <c r="G36" s="37" t="s">
        <v>532</v>
      </c>
      <c r="H36" s="37" t="s">
        <v>532</v>
      </c>
      <c r="I36" s="37" t="s">
        <v>532</v>
      </c>
      <c r="J36" s="38">
        <v>0.83</v>
      </c>
      <c r="K36" s="22"/>
      <c r="L36" s="22"/>
      <c r="M36" s="22"/>
      <c r="N36" s="22"/>
      <c r="O36" s="22"/>
      <c r="P36" s="22"/>
    </row>
    <row r="37" spans="1:16" ht="39" customHeight="1" x14ac:dyDescent="0.15">
      <c r="A37" s="22"/>
      <c r="B37" s="35"/>
      <c r="C37" s="1242" t="s">
        <v>581</v>
      </c>
      <c r="D37" s="1243"/>
      <c r="E37" s="1244"/>
      <c r="F37" s="36" t="s">
        <v>532</v>
      </c>
      <c r="G37" s="37" t="s">
        <v>532</v>
      </c>
      <c r="H37" s="37" t="s">
        <v>532</v>
      </c>
      <c r="I37" s="37" t="s">
        <v>532</v>
      </c>
      <c r="J37" s="38">
        <v>0.63</v>
      </c>
      <c r="K37" s="22"/>
      <c r="L37" s="22"/>
      <c r="M37" s="22"/>
      <c r="N37" s="22"/>
      <c r="O37" s="22"/>
      <c r="P37" s="22"/>
    </row>
    <row r="38" spans="1:16" ht="39" customHeight="1" x14ac:dyDescent="0.15">
      <c r="A38" s="22"/>
      <c r="B38" s="35"/>
      <c r="C38" s="1242" t="s">
        <v>582</v>
      </c>
      <c r="D38" s="1243"/>
      <c r="E38" s="1244"/>
      <c r="F38" s="36">
        <v>1.27</v>
      </c>
      <c r="G38" s="37">
        <v>1.3</v>
      </c>
      <c r="H38" s="37">
        <v>1.53</v>
      </c>
      <c r="I38" s="37">
        <v>0.65</v>
      </c>
      <c r="J38" s="38">
        <v>0.37</v>
      </c>
      <c r="K38" s="22"/>
      <c r="L38" s="22"/>
      <c r="M38" s="22"/>
      <c r="N38" s="22"/>
      <c r="O38" s="22"/>
      <c r="P38" s="22"/>
    </row>
    <row r="39" spans="1:16" ht="39" customHeight="1" x14ac:dyDescent="0.15">
      <c r="A39" s="22"/>
      <c r="B39" s="35"/>
      <c r="C39" s="1242" t="s">
        <v>583</v>
      </c>
      <c r="D39" s="1243"/>
      <c r="E39" s="1244"/>
      <c r="F39" s="36">
        <v>0.26</v>
      </c>
      <c r="G39" s="37">
        <v>0.45</v>
      </c>
      <c r="H39" s="37">
        <v>0.66</v>
      </c>
      <c r="I39" s="37">
        <v>0.5</v>
      </c>
      <c r="J39" s="38">
        <v>0.26</v>
      </c>
      <c r="K39" s="22"/>
      <c r="L39" s="22"/>
      <c r="M39" s="22"/>
      <c r="N39" s="22"/>
      <c r="O39" s="22"/>
      <c r="P39" s="22"/>
    </row>
    <row r="40" spans="1:16" ht="39" customHeight="1" x14ac:dyDescent="0.15">
      <c r="A40" s="22"/>
      <c r="B40" s="35"/>
      <c r="C40" s="1242" t="s">
        <v>584</v>
      </c>
      <c r="D40" s="1243"/>
      <c r="E40" s="1244"/>
      <c r="F40" s="36">
        <v>0.04</v>
      </c>
      <c r="G40" s="37">
        <v>0.04</v>
      </c>
      <c r="H40" s="37">
        <v>0.05</v>
      </c>
      <c r="I40" s="37">
        <v>0.04</v>
      </c>
      <c r="J40" s="38">
        <v>0.05</v>
      </c>
      <c r="K40" s="22"/>
      <c r="L40" s="22"/>
      <c r="M40" s="22"/>
      <c r="N40" s="22"/>
      <c r="O40" s="22"/>
      <c r="P40" s="22"/>
    </row>
    <row r="41" spans="1:16" ht="39" customHeight="1" x14ac:dyDescent="0.15">
      <c r="A41" s="22"/>
      <c r="B41" s="35"/>
      <c r="C41" s="1242" t="s">
        <v>585</v>
      </c>
      <c r="D41" s="1243"/>
      <c r="E41" s="1244"/>
      <c r="F41" s="36">
        <v>0.03</v>
      </c>
      <c r="G41" s="37">
        <v>0.01</v>
      </c>
      <c r="H41" s="37">
        <v>0.02</v>
      </c>
      <c r="I41" s="37">
        <v>0.02</v>
      </c>
      <c r="J41" s="38">
        <v>0.03</v>
      </c>
      <c r="K41" s="22"/>
      <c r="L41" s="22"/>
      <c r="M41" s="22"/>
      <c r="N41" s="22"/>
      <c r="O41" s="22"/>
      <c r="P41" s="22"/>
    </row>
    <row r="42" spans="1:16" ht="39" customHeight="1" x14ac:dyDescent="0.15">
      <c r="A42" s="22"/>
      <c r="B42" s="39"/>
      <c r="C42" s="1242" t="s">
        <v>586</v>
      </c>
      <c r="D42" s="1243"/>
      <c r="E42" s="1244"/>
      <c r="F42" s="36" t="s">
        <v>532</v>
      </c>
      <c r="G42" s="37" t="s">
        <v>532</v>
      </c>
      <c r="H42" s="37" t="s">
        <v>532</v>
      </c>
      <c r="I42" s="37" t="s">
        <v>532</v>
      </c>
      <c r="J42" s="38" t="s">
        <v>532</v>
      </c>
      <c r="K42" s="22"/>
      <c r="L42" s="22"/>
      <c r="M42" s="22"/>
      <c r="N42" s="22"/>
      <c r="O42" s="22"/>
      <c r="P42" s="22"/>
    </row>
    <row r="43" spans="1:16" ht="39" customHeight="1" thickBot="1" x14ac:dyDescent="0.2">
      <c r="A43" s="22"/>
      <c r="B43" s="40"/>
      <c r="C43" s="1245" t="s">
        <v>587</v>
      </c>
      <c r="D43" s="1246"/>
      <c r="E43" s="1247"/>
      <c r="F43" s="41">
        <v>1.35</v>
      </c>
      <c r="G43" s="42">
        <v>1.33</v>
      </c>
      <c r="H43" s="42">
        <v>1.49</v>
      </c>
      <c r="I43" s="42">
        <v>2.8</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3TMz7K87l69rAkK8PgDnnvHSBfluwPaLuLA9X8zr8LDMzzPhYnfqWSal122OCMFvU0UBZwt8q/Wle1Eu/QpoA==" saltValue="v+jMrIuYI8bgWquTGCcF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4455</v>
      </c>
      <c r="L45" s="60">
        <v>4497</v>
      </c>
      <c r="M45" s="60">
        <v>4660</v>
      </c>
      <c r="N45" s="60">
        <v>4906</v>
      </c>
      <c r="O45" s="61">
        <v>5149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532</v>
      </c>
      <c r="L46" s="64" t="s">
        <v>532</v>
      </c>
      <c r="M46" s="64" t="s">
        <v>532</v>
      </c>
      <c r="N46" s="64" t="s">
        <v>532</v>
      </c>
      <c r="O46" s="65" t="s">
        <v>532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532</v>
      </c>
      <c r="L47" s="64" t="s">
        <v>532</v>
      </c>
      <c r="M47" s="64" t="s">
        <v>532</v>
      </c>
      <c r="N47" s="64" t="s">
        <v>532</v>
      </c>
      <c r="O47" s="65" t="s">
        <v>532</v>
      </c>
      <c r="P47" s="48"/>
      <c r="Q47" s="48"/>
      <c r="R47" s="48"/>
      <c r="S47" s="48"/>
      <c r="T47" s="48"/>
      <c r="U47" s="48"/>
    </row>
    <row r="48" spans="1:21" ht="30.75" customHeight="1" x14ac:dyDescent="0.15">
      <c r="A48" s="48"/>
      <c r="B48" s="1252"/>
      <c r="C48" s="1253"/>
      <c r="D48" s="62"/>
      <c r="E48" s="1258" t="s">
        <v>15</v>
      </c>
      <c r="F48" s="1258"/>
      <c r="G48" s="1258"/>
      <c r="H48" s="1258"/>
      <c r="I48" s="1258"/>
      <c r="J48" s="1259"/>
      <c r="K48" s="63">
        <v>687</v>
      </c>
      <c r="L48" s="64">
        <v>641</v>
      </c>
      <c r="M48" s="64">
        <v>723</v>
      </c>
      <c r="N48" s="64">
        <v>700</v>
      </c>
      <c r="O48" s="65">
        <v>398</v>
      </c>
      <c r="P48" s="48"/>
      <c r="Q48" s="48"/>
      <c r="R48" s="48"/>
      <c r="S48" s="48"/>
      <c r="T48" s="48"/>
      <c r="U48" s="48"/>
    </row>
    <row r="49" spans="1:21" ht="30.75" customHeight="1" x14ac:dyDescent="0.15">
      <c r="A49" s="48"/>
      <c r="B49" s="1252"/>
      <c r="C49" s="1253"/>
      <c r="D49" s="62"/>
      <c r="E49" s="1258" t="s">
        <v>16</v>
      </c>
      <c r="F49" s="1258"/>
      <c r="G49" s="1258"/>
      <c r="H49" s="1258"/>
      <c r="I49" s="1258"/>
      <c r="J49" s="1259"/>
      <c r="K49" s="63">
        <v>4</v>
      </c>
      <c r="L49" s="64">
        <v>2</v>
      </c>
      <c r="M49" s="64">
        <v>1</v>
      </c>
      <c r="N49" s="64">
        <v>7</v>
      </c>
      <c r="O49" s="65">
        <v>19</v>
      </c>
      <c r="P49" s="48"/>
      <c r="Q49" s="48"/>
      <c r="R49" s="48"/>
      <c r="S49" s="48"/>
      <c r="T49" s="48"/>
      <c r="U49" s="48"/>
    </row>
    <row r="50" spans="1:21" ht="30.75" customHeight="1" x14ac:dyDescent="0.15">
      <c r="A50" s="48"/>
      <c r="B50" s="1252"/>
      <c r="C50" s="1253"/>
      <c r="D50" s="62"/>
      <c r="E50" s="1258" t="s">
        <v>17</v>
      </c>
      <c r="F50" s="1258"/>
      <c r="G50" s="1258"/>
      <c r="H50" s="1258"/>
      <c r="I50" s="1258"/>
      <c r="J50" s="1259"/>
      <c r="K50" s="63">
        <v>43</v>
      </c>
      <c r="L50" s="64">
        <v>6</v>
      </c>
      <c r="M50" s="64">
        <v>24</v>
      </c>
      <c r="N50" s="64">
        <v>34</v>
      </c>
      <c r="O50" s="65">
        <v>73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532</v>
      </c>
      <c r="L51" s="64" t="s">
        <v>532</v>
      </c>
      <c r="M51" s="64" t="s">
        <v>532</v>
      </c>
      <c r="N51" s="64" t="s">
        <v>532</v>
      </c>
      <c r="O51" s="65" t="s">
        <v>532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3046</v>
      </c>
      <c r="L52" s="64">
        <v>3042</v>
      </c>
      <c r="M52" s="64">
        <v>3038</v>
      </c>
      <c r="N52" s="64">
        <v>2960</v>
      </c>
      <c r="O52" s="65">
        <v>2818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2143</v>
      </c>
      <c r="L53" s="69">
        <v>2104</v>
      </c>
      <c r="M53" s="69">
        <v>2370</v>
      </c>
      <c r="N53" s="69">
        <v>2687</v>
      </c>
      <c r="O53" s="70">
        <v>2821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615</v>
      </c>
      <c r="L57" s="84" t="s">
        <v>615</v>
      </c>
      <c r="M57" s="84" t="s">
        <v>615</v>
      </c>
      <c r="N57" s="84" t="s">
        <v>615</v>
      </c>
      <c r="O57" s="85" t="s">
        <v>615</v>
      </c>
    </row>
    <row r="58" spans="1:21" ht="31.5" customHeight="1" thickBot="1" x14ac:dyDescent="0.2">
      <c r="B58" s="1268"/>
      <c r="C58" s="1269"/>
      <c r="D58" s="1273" t="s">
        <v>27</v>
      </c>
      <c r="E58" s="1274"/>
      <c r="F58" s="1274"/>
      <c r="G58" s="1274"/>
      <c r="H58" s="1274"/>
      <c r="I58" s="1274"/>
      <c r="J58" s="1275"/>
      <c r="K58" s="86" t="s">
        <v>615</v>
      </c>
      <c r="L58" s="87" t="s">
        <v>615</v>
      </c>
      <c r="M58" s="87" t="s">
        <v>615</v>
      </c>
      <c r="N58" s="87" t="s">
        <v>615</v>
      </c>
      <c r="O58" s="88" t="s">
        <v>615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ewmaDMSVQeUaVUj5gYcUVXsomGzCmgWo+7qSRX74OVmpAEOYMth+9gui8HZNBXizCn7e/f1WH1K5j8PtZdGIg==" saltValue="/TO+Fy2CvFJxDX++Wdaa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76" t="s">
        <v>30</v>
      </c>
      <c r="C41" s="1277"/>
      <c r="D41" s="102"/>
      <c r="E41" s="1282" t="s">
        <v>31</v>
      </c>
      <c r="F41" s="1282"/>
      <c r="G41" s="1282"/>
      <c r="H41" s="1283"/>
      <c r="I41" s="103">
        <v>47779</v>
      </c>
      <c r="J41" s="104">
        <v>49138</v>
      </c>
      <c r="K41" s="104">
        <v>49938</v>
      </c>
      <c r="L41" s="104">
        <v>49423</v>
      </c>
      <c r="M41" s="105">
        <v>48006</v>
      </c>
    </row>
    <row r="42" spans="2:13" ht="27.75" customHeight="1" x14ac:dyDescent="0.15">
      <c r="B42" s="1278"/>
      <c r="C42" s="1279"/>
      <c r="D42" s="106"/>
      <c r="E42" s="1284" t="s">
        <v>32</v>
      </c>
      <c r="F42" s="1284"/>
      <c r="G42" s="1284"/>
      <c r="H42" s="1285"/>
      <c r="I42" s="107">
        <v>1303</v>
      </c>
      <c r="J42" s="108">
        <v>1376</v>
      </c>
      <c r="K42" s="108">
        <v>1625</v>
      </c>
      <c r="L42" s="108">
        <v>1606</v>
      </c>
      <c r="M42" s="109">
        <v>1558</v>
      </c>
    </row>
    <row r="43" spans="2:13" ht="27.75" customHeight="1" x14ac:dyDescent="0.15">
      <c r="B43" s="1278"/>
      <c r="C43" s="1279"/>
      <c r="D43" s="106"/>
      <c r="E43" s="1284" t="s">
        <v>33</v>
      </c>
      <c r="F43" s="1284"/>
      <c r="G43" s="1284"/>
      <c r="H43" s="1285"/>
      <c r="I43" s="107">
        <v>7315</v>
      </c>
      <c r="J43" s="108">
        <v>6784</v>
      </c>
      <c r="K43" s="108">
        <v>7172</v>
      </c>
      <c r="L43" s="108">
        <v>6884</v>
      </c>
      <c r="M43" s="109">
        <v>6895</v>
      </c>
    </row>
    <row r="44" spans="2:13" ht="27.75" customHeight="1" x14ac:dyDescent="0.15">
      <c r="B44" s="1278"/>
      <c r="C44" s="1279"/>
      <c r="D44" s="106"/>
      <c r="E44" s="1284" t="s">
        <v>34</v>
      </c>
      <c r="F44" s="1284"/>
      <c r="G44" s="1284"/>
      <c r="H44" s="1285"/>
      <c r="I44" s="107">
        <v>7</v>
      </c>
      <c r="J44" s="108">
        <v>3</v>
      </c>
      <c r="K44" s="108">
        <v>1</v>
      </c>
      <c r="L44" s="108">
        <v>0</v>
      </c>
      <c r="M44" s="109" t="s">
        <v>532</v>
      </c>
    </row>
    <row r="45" spans="2:13" ht="27.75" customHeight="1" x14ac:dyDescent="0.15">
      <c r="B45" s="1278"/>
      <c r="C45" s="1279"/>
      <c r="D45" s="106"/>
      <c r="E45" s="1284" t="s">
        <v>35</v>
      </c>
      <c r="F45" s="1284"/>
      <c r="G45" s="1284"/>
      <c r="H45" s="1285"/>
      <c r="I45" s="107">
        <v>7315</v>
      </c>
      <c r="J45" s="108">
        <v>6912</v>
      </c>
      <c r="K45" s="108">
        <v>6438</v>
      </c>
      <c r="L45" s="108">
        <v>5665</v>
      </c>
      <c r="M45" s="109">
        <v>5075</v>
      </c>
    </row>
    <row r="46" spans="2:13" ht="27.75" customHeight="1" x14ac:dyDescent="0.15">
      <c r="B46" s="1278"/>
      <c r="C46" s="1279"/>
      <c r="D46" s="110"/>
      <c r="E46" s="1284" t="s">
        <v>36</v>
      </c>
      <c r="F46" s="1284"/>
      <c r="G46" s="1284"/>
      <c r="H46" s="1285"/>
      <c r="I46" s="107">
        <v>7</v>
      </c>
      <c r="J46" s="108">
        <v>8</v>
      </c>
      <c r="K46" s="108">
        <v>9</v>
      </c>
      <c r="L46" s="108">
        <v>15</v>
      </c>
      <c r="M46" s="109">
        <v>29</v>
      </c>
    </row>
    <row r="47" spans="2:13" ht="27.75" customHeight="1" x14ac:dyDescent="0.15">
      <c r="B47" s="1278"/>
      <c r="C47" s="1279"/>
      <c r="D47" s="111"/>
      <c r="E47" s="1286" t="s">
        <v>37</v>
      </c>
      <c r="F47" s="1287"/>
      <c r="G47" s="1287"/>
      <c r="H47" s="1288"/>
      <c r="I47" s="107" t="s">
        <v>532</v>
      </c>
      <c r="J47" s="108" t="s">
        <v>532</v>
      </c>
      <c r="K47" s="108" t="s">
        <v>532</v>
      </c>
      <c r="L47" s="108" t="s">
        <v>532</v>
      </c>
      <c r="M47" s="109" t="s">
        <v>532</v>
      </c>
    </row>
    <row r="48" spans="2:13" ht="27.75" customHeight="1" x14ac:dyDescent="0.15">
      <c r="B48" s="1278"/>
      <c r="C48" s="1279"/>
      <c r="D48" s="106"/>
      <c r="E48" s="1284" t="s">
        <v>38</v>
      </c>
      <c r="F48" s="1284"/>
      <c r="G48" s="1284"/>
      <c r="H48" s="1285"/>
      <c r="I48" s="107" t="s">
        <v>532</v>
      </c>
      <c r="J48" s="108" t="s">
        <v>532</v>
      </c>
      <c r="K48" s="108" t="s">
        <v>532</v>
      </c>
      <c r="L48" s="108" t="s">
        <v>532</v>
      </c>
      <c r="M48" s="109" t="s">
        <v>532</v>
      </c>
    </row>
    <row r="49" spans="2:13" ht="27.75" customHeight="1" x14ac:dyDescent="0.15">
      <c r="B49" s="1280"/>
      <c r="C49" s="1281"/>
      <c r="D49" s="106"/>
      <c r="E49" s="1284" t="s">
        <v>39</v>
      </c>
      <c r="F49" s="1284"/>
      <c r="G49" s="1284"/>
      <c r="H49" s="1285"/>
      <c r="I49" s="107" t="s">
        <v>532</v>
      </c>
      <c r="J49" s="108" t="s">
        <v>532</v>
      </c>
      <c r="K49" s="108" t="s">
        <v>532</v>
      </c>
      <c r="L49" s="108" t="s">
        <v>532</v>
      </c>
      <c r="M49" s="109" t="s">
        <v>532</v>
      </c>
    </row>
    <row r="50" spans="2:13" ht="27.75" customHeight="1" x14ac:dyDescent="0.15">
      <c r="B50" s="1289" t="s">
        <v>40</v>
      </c>
      <c r="C50" s="1290"/>
      <c r="D50" s="112"/>
      <c r="E50" s="1284" t="s">
        <v>41</v>
      </c>
      <c r="F50" s="1284"/>
      <c r="G50" s="1284"/>
      <c r="H50" s="1285"/>
      <c r="I50" s="107">
        <v>7532</v>
      </c>
      <c r="J50" s="108">
        <v>9033</v>
      </c>
      <c r="K50" s="108">
        <v>8613</v>
      </c>
      <c r="L50" s="108">
        <v>10808</v>
      </c>
      <c r="M50" s="109">
        <v>10265</v>
      </c>
    </row>
    <row r="51" spans="2:13" ht="27.75" customHeight="1" x14ac:dyDescent="0.15">
      <c r="B51" s="1278"/>
      <c r="C51" s="1279"/>
      <c r="D51" s="106"/>
      <c r="E51" s="1284" t="s">
        <v>42</v>
      </c>
      <c r="F51" s="1284"/>
      <c r="G51" s="1284"/>
      <c r="H51" s="1285"/>
      <c r="I51" s="107">
        <v>2532</v>
      </c>
      <c r="J51" s="108">
        <v>2391</v>
      </c>
      <c r="K51" s="108">
        <v>2930</v>
      </c>
      <c r="L51" s="108">
        <v>2965</v>
      </c>
      <c r="M51" s="109">
        <v>2963</v>
      </c>
    </row>
    <row r="52" spans="2:13" ht="27.75" customHeight="1" x14ac:dyDescent="0.15">
      <c r="B52" s="1280"/>
      <c r="C52" s="1281"/>
      <c r="D52" s="106"/>
      <c r="E52" s="1284" t="s">
        <v>43</v>
      </c>
      <c r="F52" s="1284"/>
      <c r="G52" s="1284"/>
      <c r="H52" s="1285"/>
      <c r="I52" s="107">
        <v>28234</v>
      </c>
      <c r="J52" s="108">
        <v>26657</v>
      </c>
      <c r="K52" s="108">
        <v>25179</v>
      </c>
      <c r="L52" s="108">
        <v>22753</v>
      </c>
      <c r="M52" s="109">
        <v>20831</v>
      </c>
    </row>
    <row r="53" spans="2:13" ht="27.75" customHeight="1" thickBot="1" x14ac:dyDescent="0.2">
      <c r="B53" s="1291" t="s">
        <v>44</v>
      </c>
      <c r="C53" s="1292"/>
      <c r="D53" s="113"/>
      <c r="E53" s="1293" t="s">
        <v>45</v>
      </c>
      <c r="F53" s="1293"/>
      <c r="G53" s="1293"/>
      <c r="H53" s="1294"/>
      <c r="I53" s="114">
        <v>25429</v>
      </c>
      <c r="J53" s="115">
        <v>26137</v>
      </c>
      <c r="K53" s="115">
        <v>28461</v>
      </c>
      <c r="L53" s="115">
        <v>27067</v>
      </c>
      <c r="M53" s="116">
        <v>27503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GEDxHCbGvrIOAw5T+J99HNs9jmgkCEoxSBgAySpB77HQJws9iKHdexu8+psP+EvWMVrsgGf/J0k8wpc7YIrIw==" saltValue="+VzLxjIygOMroaiKcfOc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303" t="s">
        <v>48</v>
      </c>
      <c r="D55" s="1303"/>
      <c r="E55" s="1304"/>
      <c r="F55" s="128">
        <v>5835</v>
      </c>
      <c r="G55" s="128">
        <v>7862</v>
      </c>
      <c r="H55" s="129">
        <v>7288</v>
      </c>
    </row>
    <row r="56" spans="2:8" ht="52.5" customHeight="1" x14ac:dyDescent="0.15">
      <c r="B56" s="130"/>
      <c r="C56" s="1305" t="s">
        <v>49</v>
      </c>
      <c r="D56" s="1305"/>
      <c r="E56" s="1306"/>
      <c r="F56" s="131">
        <v>1</v>
      </c>
      <c r="G56" s="131">
        <v>1</v>
      </c>
      <c r="H56" s="132">
        <v>1</v>
      </c>
    </row>
    <row r="57" spans="2:8" ht="53.25" customHeight="1" x14ac:dyDescent="0.15">
      <c r="B57" s="130"/>
      <c r="C57" s="1307" t="s">
        <v>50</v>
      </c>
      <c r="D57" s="1307"/>
      <c r="E57" s="1308"/>
      <c r="F57" s="133">
        <v>2037</v>
      </c>
      <c r="G57" s="133">
        <v>1905</v>
      </c>
      <c r="H57" s="134">
        <v>1872</v>
      </c>
    </row>
    <row r="58" spans="2:8" ht="45.75" customHeight="1" x14ac:dyDescent="0.15">
      <c r="B58" s="135"/>
      <c r="C58" s="1295" t="s">
        <v>610</v>
      </c>
      <c r="D58" s="1296"/>
      <c r="E58" s="1297"/>
      <c r="F58" s="136">
        <v>836</v>
      </c>
      <c r="G58" s="136">
        <v>757</v>
      </c>
      <c r="H58" s="137">
        <v>740</v>
      </c>
    </row>
    <row r="59" spans="2:8" ht="45.75" customHeight="1" x14ac:dyDescent="0.15">
      <c r="B59" s="135"/>
      <c r="C59" s="1295" t="s">
        <v>611</v>
      </c>
      <c r="D59" s="1296"/>
      <c r="E59" s="1297"/>
      <c r="F59" s="136">
        <v>359</v>
      </c>
      <c r="G59" s="136">
        <v>359</v>
      </c>
      <c r="H59" s="137">
        <v>359</v>
      </c>
    </row>
    <row r="60" spans="2:8" ht="45.75" customHeight="1" x14ac:dyDescent="0.15">
      <c r="B60" s="135"/>
      <c r="C60" s="1295" t="s">
        <v>612</v>
      </c>
      <c r="D60" s="1296"/>
      <c r="E60" s="1297"/>
      <c r="F60" s="136">
        <v>277</v>
      </c>
      <c r="G60" s="136">
        <v>257</v>
      </c>
      <c r="H60" s="137">
        <v>237</v>
      </c>
    </row>
    <row r="61" spans="2:8" ht="45.75" customHeight="1" x14ac:dyDescent="0.15">
      <c r="B61" s="135"/>
      <c r="C61" s="1295" t="s">
        <v>613</v>
      </c>
      <c r="D61" s="1296"/>
      <c r="E61" s="1297"/>
      <c r="F61" s="136">
        <v>204</v>
      </c>
      <c r="G61" s="136">
        <v>204</v>
      </c>
      <c r="H61" s="137">
        <v>204</v>
      </c>
    </row>
    <row r="62" spans="2:8" ht="45.75" customHeight="1" thickBot="1" x14ac:dyDescent="0.2">
      <c r="B62" s="138"/>
      <c r="C62" s="1298" t="s">
        <v>614</v>
      </c>
      <c r="D62" s="1299"/>
      <c r="E62" s="1300"/>
      <c r="F62" s="139">
        <v>195</v>
      </c>
      <c r="G62" s="139">
        <v>190</v>
      </c>
      <c r="H62" s="140">
        <v>186</v>
      </c>
    </row>
    <row r="63" spans="2:8" ht="52.5" customHeight="1" thickBot="1" x14ac:dyDescent="0.2">
      <c r="B63" s="141"/>
      <c r="C63" s="1301" t="s">
        <v>51</v>
      </c>
      <c r="D63" s="1301"/>
      <c r="E63" s="1302"/>
      <c r="F63" s="142">
        <v>7872</v>
      </c>
      <c r="G63" s="142">
        <v>9767</v>
      </c>
      <c r="H63" s="143">
        <v>9161</v>
      </c>
    </row>
    <row r="64" spans="2:8" ht="15" customHeight="1" x14ac:dyDescent="0.15"/>
  </sheetData>
  <sheetProtection algorithmName="SHA-512" hashValue="425GO5zaFhk3zreQol60AMuftAtMVySIodz/YifjU8UBvT7g0iQANwrRDFKhjxPJvnaGoMsx5pcMhDD3Nrxkcg==" saltValue="KodvoxNoGNnsfL2Sum6x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423"/>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1"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624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625</v>
      </c>
    </row>
    <row r="50" spans="1:109" x14ac:dyDescent="0.15">
      <c r="B50" s="394"/>
      <c r="G50" s="1309"/>
      <c r="H50" s="1309"/>
      <c r="I50" s="1309"/>
      <c r="J50" s="1309"/>
      <c r="K50" s="404"/>
      <c r="L50" s="404"/>
      <c r="M50" s="405"/>
      <c r="N50" s="40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573</v>
      </c>
      <c r="BQ50" s="1315"/>
      <c r="BR50" s="1315"/>
      <c r="BS50" s="1315"/>
      <c r="BT50" s="1315"/>
      <c r="BU50" s="1315"/>
      <c r="BV50" s="1315"/>
      <c r="BW50" s="1315"/>
      <c r="BX50" s="1315" t="s">
        <v>574</v>
      </c>
      <c r="BY50" s="1315"/>
      <c r="BZ50" s="1315"/>
      <c r="CA50" s="1315"/>
      <c r="CB50" s="1315"/>
      <c r="CC50" s="1315"/>
      <c r="CD50" s="1315"/>
      <c r="CE50" s="1315"/>
      <c r="CF50" s="1315" t="s">
        <v>575</v>
      </c>
      <c r="CG50" s="1315"/>
      <c r="CH50" s="1315"/>
      <c r="CI50" s="1315"/>
      <c r="CJ50" s="1315"/>
      <c r="CK50" s="1315"/>
      <c r="CL50" s="1315"/>
      <c r="CM50" s="1315"/>
      <c r="CN50" s="1315" t="s">
        <v>576</v>
      </c>
      <c r="CO50" s="1315"/>
      <c r="CP50" s="1315"/>
      <c r="CQ50" s="1315"/>
      <c r="CR50" s="1315"/>
      <c r="CS50" s="1315"/>
      <c r="CT50" s="1315"/>
      <c r="CU50" s="1315"/>
      <c r="CV50" s="1315" t="s">
        <v>577</v>
      </c>
      <c r="CW50" s="1315"/>
      <c r="CX50" s="1315"/>
      <c r="CY50" s="1315"/>
      <c r="CZ50" s="1315"/>
      <c r="DA50" s="1315"/>
      <c r="DB50" s="1315"/>
      <c r="DC50" s="1315"/>
    </row>
    <row r="51" spans="1:109" ht="13.5" customHeight="1" x14ac:dyDescent="0.15">
      <c r="B51" s="394"/>
      <c r="G51" s="1326"/>
      <c r="H51" s="1326"/>
      <c r="I51" s="1331"/>
      <c r="J51" s="1331"/>
      <c r="K51" s="1316"/>
      <c r="L51" s="1316"/>
      <c r="M51" s="1316"/>
      <c r="N51" s="1316"/>
      <c r="AM51" s="403"/>
      <c r="AN51" s="1314" t="s">
        <v>626</v>
      </c>
      <c r="AO51" s="1314"/>
      <c r="AP51" s="1314"/>
      <c r="AQ51" s="1314"/>
      <c r="AR51" s="1314"/>
      <c r="AS51" s="1314"/>
      <c r="AT51" s="1314"/>
      <c r="AU51" s="1314"/>
      <c r="AV51" s="1314"/>
      <c r="AW51" s="1314"/>
      <c r="AX51" s="1314"/>
      <c r="AY51" s="1314"/>
      <c r="AZ51" s="1314"/>
      <c r="BA51" s="1314"/>
      <c r="BB51" s="1314" t="s">
        <v>627</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74.599999999999994</v>
      </c>
      <c r="BY51" s="1311"/>
      <c r="BZ51" s="1311"/>
      <c r="CA51" s="1311"/>
      <c r="CB51" s="1311"/>
      <c r="CC51" s="1311"/>
      <c r="CD51" s="1311"/>
      <c r="CE51" s="1311"/>
      <c r="CF51" s="1311">
        <v>81</v>
      </c>
      <c r="CG51" s="1311"/>
      <c r="CH51" s="1311"/>
      <c r="CI51" s="1311"/>
      <c r="CJ51" s="1311"/>
      <c r="CK51" s="1311"/>
      <c r="CL51" s="1311"/>
      <c r="CM51" s="1311"/>
      <c r="CN51" s="1311">
        <v>76</v>
      </c>
      <c r="CO51" s="1311"/>
      <c r="CP51" s="1311"/>
      <c r="CQ51" s="1311"/>
      <c r="CR51" s="1311"/>
      <c r="CS51" s="1311"/>
      <c r="CT51" s="1311"/>
      <c r="CU51" s="1311"/>
      <c r="CV51" s="1311">
        <v>77.3</v>
      </c>
      <c r="CW51" s="1311"/>
      <c r="CX51" s="1311"/>
      <c r="CY51" s="1311"/>
      <c r="CZ51" s="1311"/>
      <c r="DA51" s="1311"/>
      <c r="DB51" s="1311"/>
      <c r="DC51" s="1311"/>
    </row>
    <row r="52" spans="1:109" x14ac:dyDescent="0.15">
      <c r="B52" s="394"/>
      <c r="G52" s="1326"/>
      <c r="H52" s="1326"/>
      <c r="I52" s="1331"/>
      <c r="J52" s="1331"/>
      <c r="K52" s="1316"/>
      <c r="L52" s="1316"/>
      <c r="M52" s="1316"/>
      <c r="N52" s="1316"/>
      <c r="AM52" s="4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6"/>
      <c r="H53" s="1326"/>
      <c r="I53" s="1309"/>
      <c r="J53" s="1309"/>
      <c r="K53" s="1316"/>
      <c r="L53" s="1316"/>
      <c r="M53" s="1316"/>
      <c r="N53" s="1316"/>
      <c r="AM53" s="403"/>
      <c r="AN53" s="1314"/>
      <c r="AO53" s="1314"/>
      <c r="AP53" s="1314"/>
      <c r="AQ53" s="1314"/>
      <c r="AR53" s="1314"/>
      <c r="AS53" s="1314"/>
      <c r="AT53" s="1314"/>
      <c r="AU53" s="1314"/>
      <c r="AV53" s="1314"/>
      <c r="AW53" s="1314"/>
      <c r="AX53" s="1314"/>
      <c r="AY53" s="1314"/>
      <c r="AZ53" s="1314"/>
      <c r="BA53" s="1314"/>
      <c r="BB53" s="1314" t="s">
        <v>628</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57.6</v>
      </c>
      <c r="BY53" s="1311"/>
      <c r="BZ53" s="1311"/>
      <c r="CA53" s="1311"/>
      <c r="CB53" s="1311"/>
      <c r="CC53" s="1311"/>
      <c r="CD53" s="1311"/>
      <c r="CE53" s="1311"/>
      <c r="CF53" s="1311">
        <v>58.7</v>
      </c>
      <c r="CG53" s="1311"/>
      <c r="CH53" s="1311"/>
      <c r="CI53" s="1311"/>
      <c r="CJ53" s="1311"/>
      <c r="CK53" s="1311"/>
      <c r="CL53" s="1311"/>
      <c r="CM53" s="1311"/>
      <c r="CN53" s="1311">
        <v>59.2</v>
      </c>
      <c r="CO53" s="1311"/>
      <c r="CP53" s="1311"/>
      <c r="CQ53" s="1311"/>
      <c r="CR53" s="1311"/>
      <c r="CS53" s="1311"/>
      <c r="CT53" s="1311"/>
      <c r="CU53" s="1311"/>
      <c r="CV53" s="1311">
        <v>60.1</v>
      </c>
      <c r="CW53" s="1311"/>
      <c r="CX53" s="1311"/>
      <c r="CY53" s="1311"/>
      <c r="CZ53" s="1311"/>
      <c r="DA53" s="1311"/>
      <c r="DB53" s="1311"/>
      <c r="DC53" s="1311"/>
    </row>
    <row r="54" spans="1:109" x14ac:dyDescent="0.15">
      <c r="A54" s="402"/>
      <c r="B54" s="394"/>
      <c r="G54" s="1326"/>
      <c r="H54" s="1326"/>
      <c r="I54" s="1309"/>
      <c r="J54" s="1309"/>
      <c r="K54" s="1316"/>
      <c r="L54" s="1316"/>
      <c r="M54" s="1316"/>
      <c r="N54" s="1316"/>
      <c r="AM54" s="4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9"/>
      <c r="H55" s="1309"/>
      <c r="I55" s="1309"/>
      <c r="J55" s="1309"/>
      <c r="K55" s="1316"/>
      <c r="L55" s="1316"/>
      <c r="M55" s="1316"/>
      <c r="N55" s="1316"/>
      <c r="AN55" s="1315" t="s">
        <v>629</v>
      </c>
      <c r="AO55" s="1315"/>
      <c r="AP55" s="1315"/>
      <c r="AQ55" s="1315"/>
      <c r="AR55" s="1315"/>
      <c r="AS55" s="1315"/>
      <c r="AT55" s="1315"/>
      <c r="AU55" s="1315"/>
      <c r="AV55" s="1315"/>
      <c r="AW55" s="1315"/>
      <c r="AX55" s="1315"/>
      <c r="AY55" s="1315"/>
      <c r="AZ55" s="1315"/>
      <c r="BA55" s="1315"/>
      <c r="BB55" s="1314" t="s">
        <v>627</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53.1</v>
      </c>
      <c r="BY55" s="1311"/>
      <c r="BZ55" s="1311"/>
      <c r="CA55" s="1311"/>
      <c r="CB55" s="1311"/>
      <c r="CC55" s="1311"/>
      <c r="CD55" s="1311"/>
      <c r="CE55" s="1311"/>
      <c r="CF55" s="1311">
        <v>51.2</v>
      </c>
      <c r="CG55" s="1311"/>
      <c r="CH55" s="1311"/>
      <c r="CI55" s="1311"/>
      <c r="CJ55" s="1311"/>
      <c r="CK55" s="1311"/>
      <c r="CL55" s="1311"/>
      <c r="CM55" s="1311"/>
      <c r="CN55" s="1311">
        <v>47.2</v>
      </c>
      <c r="CO55" s="1311"/>
      <c r="CP55" s="1311"/>
      <c r="CQ55" s="1311"/>
      <c r="CR55" s="1311"/>
      <c r="CS55" s="1311"/>
      <c r="CT55" s="1311"/>
      <c r="CU55" s="1311"/>
      <c r="CV55" s="1311">
        <v>49.5</v>
      </c>
      <c r="CW55" s="1311"/>
      <c r="CX55" s="1311"/>
      <c r="CY55" s="1311"/>
      <c r="CZ55" s="1311"/>
      <c r="DA55" s="1311"/>
      <c r="DB55" s="1311"/>
      <c r="DC55" s="1311"/>
    </row>
    <row r="56" spans="1:109" x14ac:dyDescent="0.15">
      <c r="A56" s="402"/>
      <c r="B56" s="394"/>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9"/>
      <c r="H57" s="1309"/>
      <c r="I57" s="1312"/>
      <c r="J57" s="1312"/>
      <c r="K57" s="1316"/>
      <c r="L57" s="1316"/>
      <c r="M57" s="1316"/>
      <c r="N57" s="1316"/>
      <c r="AM57" s="387"/>
      <c r="AN57" s="1315"/>
      <c r="AO57" s="1315"/>
      <c r="AP57" s="1315"/>
      <c r="AQ57" s="1315"/>
      <c r="AR57" s="1315"/>
      <c r="AS57" s="1315"/>
      <c r="AT57" s="1315"/>
      <c r="AU57" s="1315"/>
      <c r="AV57" s="1315"/>
      <c r="AW57" s="1315"/>
      <c r="AX57" s="1315"/>
      <c r="AY57" s="1315"/>
      <c r="AZ57" s="1315"/>
      <c r="BA57" s="1315"/>
      <c r="BB57" s="1314" t="s">
        <v>628</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57.4</v>
      </c>
      <c r="BY57" s="1311"/>
      <c r="BZ57" s="1311"/>
      <c r="CA57" s="1311"/>
      <c r="CB57" s="1311"/>
      <c r="CC57" s="1311"/>
      <c r="CD57" s="1311"/>
      <c r="CE57" s="1311"/>
      <c r="CF57" s="1311">
        <v>58.7</v>
      </c>
      <c r="CG57" s="1311"/>
      <c r="CH57" s="1311"/>
      <c r="CI57" s="1311"/>
      <c r="CJ57" s="1311"/>
      <c r="CK57" s="1311"/>
      <c r="CL57" s="1311"/>
      <c r="CM57" s="1311"/>
      <c r="CN57" s="1311">
        <v>59.8</v>
      </c>
      <c r="CO57" s="1311"/>
      <c r="CP57" s="1311"/>
      <c r="CQ57" s="1311"/>
      <c r="CR57" s="1311"/>
      <c r="CS57" s="1311"/>
      <c r="CT57" s="1311"/>
      <c r="CU57" s="1311"/>
      <c r="CV57" s="1311">
        <v>60.9</v>
      </c>
      <c r="CW57" s="1311"/>
      <c r="CX57" s="1311"/>
      <c r="CY57" s="1311"/>
      <c r="CZ57" s="1311"/>
      <c r="DA57" s="1311"/>
      <c r="DB57" s="1311"/>
      <c r="DC57" s="1311"/>
      <c r="DD57" s="407"/>
      <c r="DE57" s="406"/>
    </row>
    <row r="58" spans="1:109" s="402" customFormat="1" x14ac:dyDescent="0.15">
      <c r="A58" s="387"/>
      <c r="B58" s="406"/>
      <c r="G58" s="1309"/>
      <c r="H58" s="1309"/>
      <c r="I58" s="1312"/>
      <c r="J58" s="1312"/>
      <c r="K58" s="1316"/>
      <c r="L58" s="1316"/>
      <c r="M58" s="1316"/>
      <c r="N58" s="1316"/>
      <c r="AM58" s="387"/>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630</v>
      </c>
    </row>
    <row r="64" spans="1:109" x14ac:dyDescent="0.15">
      <c r="B64" s="394"/>
      <c r="G64" s="401"/>
      <c r="I64" s="414"/>
      <c r="J64" s="414"/>
      <c r="K64" s="414"/>
      <c r="L64" s="414"/>
      <c r="M64" s="414"/>
      <c r="N64" s="415"/>
      <c r="AM64" s="401"/>
      <c r="AN64" s="401" t="s">
        <v>623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632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625</v>
      </c>
    </row>
    <row r="72" spans="2:107" x14ac:dyDescent="0.15">
      <c r="B72" s="394"/>
      <c r="G72" s="1309"/>
      <c r="H72" s="1309"/>
      <c r="I72" s="1309"/>
      <c r="J72" s="1309"/>
      <c r="K72" s="404"/>
      <c r="L72" s="404"/>
      <c r="M72" s="405"/>
      <c r="N72" s="40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573</v>
      </c>
      <c r="BQ72" s="1315"/>
      <c r="BR72" s="1315"/>
      <c r="BS72" s="1315"/>
      <c r="BT72" s="1315"/>
      <c r="BU72" s="1315"/>
      <c r="BV72" s="1315"/>
      <c r="BW72" s="1315"/>
      <c r="BX72" s="1315" t="s">
        <v>574</v>
      </c>
      <c r="BY72" s="1315"/>
      <c r="BZ72" s="1315"/>
      <c r="CA72" s="1315"/>
      <c r="CB72" s="1315"/>
      <c r="CC72" s="1315"/>
      <c r="CD72" s="1315"/>
      <c r="CE72" s="1315"/>
      <c r="CF72" s="1315" t="s">
        <v>575</v>
      </c>
      <c r="CG72" s="1315"/>
      <c r="CH72" s="1315"/>
      <c r="CI72" s="1315"/>
      <c r="CJ72" s="1315"/>
      <c r="CK72" s="1315"/>
      <c r="CL72" s="1315"/>
      <c r="CM72" s="1315"/>
      <c r="CN72" s="1315" t="s">
        <v>576</v>
      </c>
      <c r="CO72" s="1315"/>
      <c r="CP72" s="1315"/>
      <c r="CQ72" s="1315"/>
      <c r="CR72" s="1315"/>
      <c r="CS72" s="1315"/>
      <c r="CT72" s="1315"/>
      <c r="CU72" s="1315"/>
      <c r="CV72" s="1315" t="s">
        <v>577</v>
      </c>
      <c r="CW72" s="1315"/>
      <c r="CX72" s="1315"/>
      <c r="CY72" s="1315"/>
      <c r="CZ72" s="1315"/>
      <c r="DA72" s="1315"/>
      <c r="DB72" s="1315"/>
      <c r="DC72" s="1315"/>
    </row>
    <row r="73" spans="2:107" x14ac:dyDescent="0.15">
      <c r="B73" s="394"/>
      <c r="G73" s="1326"/>
      <c r="H73" s="1326"/>
      <c r="I73" s="1326"/>
      <c r="J73" s="1326"/>
      <c r="K73" s="1310"/>
      <c r="L73" s="1310"/>
      <c r="M73" s="1310"/>
      <c r="N73" s="1310"/>
      <c r="AM73" s="403"/>
      <c r="AN73" s="1314" t="s">
        <v>626</v>
      </c>
      <c r="AO73" s="1314"/>
      <c r="AP73" s="1314"/>
      <c r="AQ73" s="1314"/>
      <c r="AR73" s="1314"/>
      <c r="AS73" s="1314"/>
      <c r="AT73" s="1314"/>
      <c r="AU73" s="1314"/>
      <c r="AV73" s="1314"/>
      <c r="AW73" s="1314"/>
      <c r="AX73" s="1314"/>
      <c r="AY73" s="1314"/>
      <c r="AZ73" s="1314"/>
      <c r="BA73" s="1314"/>
      <c r="BB73" s="1314" t="s">
        <v>627</v>
      </c>
      <c r="BC73" s="1314"/>
      <c r="BD73" s="1314"/>
      <c r="BE73" s="1314"/>
      <c r="BF73" s="1314"/>
      <c r="BG73" s="1314"/>
      <c r="BH73" s="1314"/>
      <c r="BI73" s="1314"/>
      <c r="BJ73" s="1314"/>
      <c r="BK73" s="1314"/>
      <c r="BL73" s="1314"/>
      <c r="BM73" s="1314"/>
      <c r="BN73" s="1314"/>
      <c r="BO73" s="1314"/>
      <c r="BP73" s="1311">
        <v>73.400000000000006</v>
      </c>
      <c r="BQ73" s="1311"/>
      <c r="BR73" s="1311"/>
      <c r="BS73" s="1311"/>
      <c r="BT73" s="1311"/>
      <c r="BU73" s="1311"/>
      <c r="BV73" s="1311"/>
      <c r="BW73" s="1311"/>
      <c r="BX73" s="1311">
        <v>74.599999999999994</v>
      </c>
      <c r="BY73" s="1311"/>
      <c r="BZ73" s="1311"/>
      <c r="CA73" s="1311"/>
      <c r="CB73" s="1311"/>
      <c r="CC73" s="1311"/>
      <c r="CD73" s="1311"/>
      <c r="CE73" s="1311"/>
      <c r="CF73" s="1311">
        <v>81</v>
      </c>
      <c r="CG73" s="1311"/>
      <c r="CH73" s="1311"/>
      <c r="CI73" s="1311"/>
      <c r="CJ73" s="1311"/>
      <c r="CK73" s="1311"/>
      <c r="CL73" s="1311"/>
      <c r="CM73" s="1311"/>
      <c r="CN73" s="1311">
        <v>76</v>
      </c>
      <c r="CO73" s="1311"/>
      <c r="CP73" s="1311"/>
      <c r="CQ73" s="1311"/>
      <c r="CR73" s="1311"/>
      <c r="CS73" s="1311"/>
      <c r="CT73" s="1311"/>
      <c r="CU73" s="1311"/>
      <c r="CV73" s="1311">
        <v>77.3</v>
      </c>
      <c r="CW73" s="1311"/>
      <c r="CX73" s="1311"/>
      <c r="CY73" s="1311"/>
      <c r="CZ73" s="1311"/>
      <c r="DA73" s="1311"/>
      <c r="DB73" s="1311"/>
      <c r="DC73" s="1311"/>
    </row>
    <row r="74" spans="2:107" x14ac:dyDescent="0.15">
      <c r="B74" s="394"/>
      <c r="G74" s="1326"/>
      <c r="H74" s="1326"/>
      <c r="I74" s="1326"/>
      <c r="J74" s="1326"/>
      <c r="K74" s="1310"/>
      <c r="L74" s="1310"/>
      <c r="M74" s="1310"/>
      <c r="N74" s="1310"/>
      <c r="AM74" s="4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6"/>
      <c r="H75" s="1326"/>
      <c r="I75" s="1309"/>
      <c r="J75" s="1309"/>
      <c r="K75" s="1316"/>
      <c r="L75" s="1316"/>
      <c r="M75" s="1316"/>
      <c r="N75" s="1316"/>
      <c r="AM75" s="403"/>
      <c r="AN75" s="1314"/>
      <c r="AO75" s="1314"/>
      <c r="AP75" s="1314"/>
      <c r="AQ75" s="1314"/>
      <c r="AR75" s="1314"/>
      <c r="AS75" s="1314"/>
      <c r="AT75" s="1314"/>
      <c r="AU75" s="1314"/>
      <c r="AV75" s="1314"/>
      <c r="AW75" s="1314"/>
      <c r="AX75" s="1314"/>
      <c r="AY75" s="1314"/>
      <c r="AZ75" s="1314"/>
      <c r="BA75" s="1314"/>
      <c r="BB75" s="1314" t="s">
        <v>631</v>
      </c>
      <c r="BC75" s="1314"/>
      <c r="BD75" s="1314"/>
      <c r="BE75" s="1314"/>
      <c r="BF75" s="1314"/>
      <c r="BG75" s="1314"/>
      <c r="BH75" s="1314"/>
      <c r="BI75" s="1314"/>
      <c r="BJ75" s="1314"/>
      <c r="BK75" s="1314"/>
      <c r="BL75" s="1314"/>
      <c r="BM75" s="1314"/>
      <c r="BN75" s="1314"/>
      <c r="BO75" s="1314"/>
      <c r="BP75" s="1311">
        <v>6</v>
      </c>
      <c r="BQ75" s="1311"/>
      <c r="BR75" s="1311"/>
      <c r="BS75" s="1311"/>
      <c r="BT75" s="1311"/>
      <c r="BU75" s="1311"/>
      <c r="BV75" s="1311"/>
      <c r="BW75" s="1311"/>
      <c r="BX75" s="1311">
        <v>6</v>
      </c>
      <c r="BY75" s="1311"/>
      <c r="BZ75" s="1311"/>
      <c r="CA75" s="1311"/>
      <c r="CB75" s="1311"/>
      <c r="CC75" s="1311"/>
      <c r="CD75" s="1311"/>
      <c r="CE75" s="1311"/>
      <c r="CF75" s="1311">
        <v>6.3</v>
      </c>
      <c r="CG75" s="1311"/>
      <c r="CH75" s="1311"/>
      <c r="CI75" s="1311"/>
      <c r="CJ75" s="1311"/>
      <c r="CK75" s="1311"/>
      <c r="CL75" s="1311"/>
      <c r="CM75" s="1311"/>
      <c r="CN75" s="1311">
        <v>6.7</v>
      </c>
      <c r="CO75" s="1311"/>
      <c r="CP75" s="1311"/>
      <c r="CQ75" s="1311"/>
      <c r="CR75" s="1311"/>
      <c r="CS75" s="1311"/>
      <c r="CT75" s="1311"/>
      <c r="CU75" s="1311"/>
      <c r="CV75" s="1311">
        <v>7.4</v>
      </c>
      <c r="CW75" s="1311"/>
      <c r="CX75" s="1311"/>
      <c r="CY75" s="1311"/>
      <c r="CZ75" s="1311"/>
      <c r="DA75" s="1311"/>
      <c r="DB75" s="1311"/>
      <c r="DC75" s="1311"/>
    </row>
    <row r="76" spans="2:107" x14ac:dyDescent="0.15">
      <c r="B76" s="394"/>
      <c r="G76" s="1326"/>
      <c r="H76" s="1326"/>
      <c r="I76" s="1309"/>
      <c r="J76" s="1309"/>
      <c r="K76" s="1316"/>
      <c r="L76" s="1316"/>
      <c r="M76" s="1316"/>
      <c r="N76" s="1316"/>
      <c r="AM76" s="4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9"/>
      <c r="H77" s="1309"/>
      <c r="I77" s="1309"/>
      <c r="J77" s="1309"/>
      <c r="K77" s="1310"/>
      <c r="L77" s="1310"/>
      <c r="M77" s="1310"/>
      <c r="N77" s="1310"/>
      <c r="AN77" s="1315" t="s">
        <v>629</v>
      </c>
      <c r="AO77" s="1315"/>
      <c r="AP77" s="1315"/>
      <c r="AQ77" s="1315"/>
      <c r="AR77" s="1315"/>
      <c r="AS77" s="1315"/>
      <c r="AT77" s="1315"/>
      <c r="AU77" s="1315"/>
      <c r="AV77" s="1315"/>
      <c r="AW77" s="1315"/>
      <c r="AX77" s="1315"/>
      <c r="AY77" s="1315"/>
      <c r="AZ77" s="1315"/>
      <c r="BA77" s="1315"/>
      <c r="BB77" s="1314" t="s">
        <v>627</v>
      </c>
      <c r="BC77" s="1314"/>
      <c r="BD77" s="1314"/>
      <c r="BE77" s="1314"/>
      <c r="BF77" s="1314"/>
      <c r="BG77" s="1314"/>
      <c r="BH77" s="1314"/>
      <c r="BI77" s="1314"/>
      <c r="BJ77" s="1314"/>
      <c r="BK77" s="1314"/>
      <c r="BL77" s="1314"/>
      <c r="BM77" s="1314"/>
      <c r="BN77" s="1314"/>
      <c r="BO77" s="1314"/>
      <c r="BP77" s="1311">
        <v>34.9</v>
      </c>
      <c r="BQ77" s="1311"/>
      <c r="BR77" s="1311"/>
      <c r="BS77" s="1311"/>
      <c r="BT77" s="1311"/>
      <c r="BU77" s="1311"/>
      <c r="BV77" s="1311"/>
      <c r="BW77" s="1311"/>
      <c r="BX77" s="1311">
        <v>53.1</v>
      </c>
      <c r="BY77" s="1311"/>
      <c r="BZ77" s="1311"/>
      <c r="CA77" s="1311"/>
      <c r="CB77" s="1311"/>
      <c r="CC77" s="1311"/>
      <c r="CD77" s="1311"/>
      <c r="CE77" s="1311"/>
      <c r="CF77" s="1311">
        <v>51.2</v>
      </c>
      <c r="CG77" s="1311"/>
      <c r="CH77" s="1311"/>
      <c r="CI77" s="1311"/>
      <c r="CJ77" s="1311"/>
      <c r="CK77" s="1311"/>
      <c r="CL77" s="1311"/>
      <c r="CM77" s="1311"/>
      <c r="CN77" s="1311">
        <v>47.2</v>
      </c>
      <c r="CO77" s="1311"/>
      <c r="CP77" s="1311"/>
      <c r="CQ77" s="1311"/>
      <c r="CR77" s="1311"/>
      <c r="CS77" s="1311"/>
      <c r="CT77" s="1311"/>
      <c r="CU77" s="1311"/>
      <c r="CV77" s="1311">
        <v>49.5</v>
      </c>
      <c r="CW77" s="1311"/>
      <c r="CX77" s="1311"/>
      <c r="CY77" s="1311"/>
      <c r="CZ77" s="1311"/>
      <c r="DA77" s="1311"/>
      <c r="DB77" s="1311"/>
      <c r="DC77" s="1311"/>
    </row>
    <row r="78" spans="2:107" x14ac:dyDescent="0.15">
      <c r="B78" s="394"/>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631</v>
      </c>
      <c r="BC79" s="1314"/>
      <c r="BD79" s="1314"/>
      <c r="BE79" s="1314"/>
      <c r="BF79" s="1314"/>
      <c r="BG79" s="1314"/>
      <c r="BH79" s="1314"/>
      <c r="BI79" s="1314"/>
      <c r="BJ79" s="1314"/>
      <c r="BK79" s="1314"/>
      <c r="BL79" s="1314"/>
      <c r="BM79" s="1314"/>
      <c r="BN79" s="1314"/>
      <c r="BO79" s="1314"/>
      <c r="BP79" s="1311">
        <v>7.2</v>
      </c>
      <c r="BQ79" s="1311"/>
      <c r="BR79" s="1311"/>
      <c r="BS79" s="1311"/>
      <c r="BT79" s="1311"/>
      <c r="BU79" s="1311"/>
      <c r="BV79" s="1311"/>
      <c r="BW79" s="1311"/>
      <c r="BX79" s="1311">
        <v>8.6</v>
      </c>
      <c r="BY79" s="1311"/>
      <c r="BZ79" s="1311"/>
      <c r="CA79" s="1311"/>
      <c r="CB79" s="1311"/>
      <c r="CC79" s="1311"/>
      <c r="CD79" s="1311"/>
      <c r="CE79" s="1311"/>
      <c r="CF79" s="1311">
        <v>8.1999999999999993</v>
      </c>
      <c r="CG79" s="1311"/>
      <c r="CH79" s="1311"/>
      <c r="CI79" s="1311"/>
      <c r="CJ79" s="1311"/>
      <c r="CK79" s="1311"/>
      <c r="CL79" s="1311"/>
      <c r="CM79" s="1311"/>
      <c r="CN79" s="1311">
        <v>7.8</v>
      </c>
      <c r="CO79" s="1311"/>
      <c r="CP79" s="1311"/>
      <c r="CQ79" s="1311"/>
      <c r="CR79" s="1311"/>
      <c r="CS79" s="1311"/>
      <c r="CT79" s="1311"/>
      <c r="CU79" s="1311"/>
      <c r="CV79" s="1311">
        <v>7.6</v>
      </c>
      <c r="CW79" s="1311"/>
      <c r="CX79" s="1311"/>
      <c r="CY79" s="1311"/>
      <c r="CZ79" s="1311"/>
      <c r="DA79" s="1311"/>
      <c r="DB79" s="1311"/>
      <c r="DC79" s="1311"/>
    </row>
    <row r="80" spans="2:107" x14ac:dyDescent="0.15">
      <c r="B80" s="394"/>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EuL2LzocVySCkJtUOn6F3/ZkKTAfsFCOXRU3PQ6XHnfAqDpnQtpay+bAujvW/mGsrmUEhaD+vc97jhx7Ax2jDw==" saltValue="2nq0/a/xGcF4sZKfAzmnh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E5fVTpoc9iG7arEnKELoRx5S2VnX04E3DmPRew256kqvmP20qAurIlq15nz1tnku/wBnZfnopbRBd8M/bcTkkg==" saltValue="/yowp9v2cmGB6GM3d98iF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VjwNYJt680d9bxdvbUSFSWwIR1Y4Oe6xofCNTPfE7fmlqo8gyYDsgXgAys0TMxquokbDl+t1EPq6rM5HNOs+OQ==" saltValue="tC2bAees4Xwg6S+aQ+7SI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105516</v>
      </c>
      <c r="E3" s="162"/>
      <c r="F3" s="163">
        <v>58051</v>
      </c>
      <c r="G3" s="164"/>
      <c r="H3" s="165"/>
    </row>
    <row r="4" spans="1:8" x14ac:dyDescent="0.15">
      <c r="A4" s="166"/>
      <c r="B4" s="167"/>
      <c r="C4" s="168"/>
      <c r="D4" s="169">
        <v>84398</v>
      </c>
      <c r="E4" s="170"/>
      <c r="F4" s="171">
        <v>32143</v>
      </c>
      <c r="G4" s="172"/>
      <c r="H4" s="173"/>
    </row>
    <row r="5" spans="1:8" x14ac:dyDescent="0.15">
      <c r="A5" s="154" t="s">
        <v>565</v>
      </c>
      <c r="B5" s="159"/>
      <c r="C5" s="160"/>
      <c r="D5" s="161">
        <v>83334</v>
      </c>
      <c r="E5" s="162"/>
      <c r="F5" s="163">
        <v>65942</v>
      </c>
      <c r="G5" s="164"/>
      <c r="H5" s="165"/>
    </row>
    <row r="6" spans="1:8" x14ac:dyDescent="0.15">
      <c r="A6" s="166"/>
      <c r="B6" s="167"/>
      <c r="C6" s="168"/>
      <c r="D6" s="169">
        <v>64392</v>
      </c>
      <c r="E6" s="170"/>
      <c r="F6" s="171">
        <v>32778</v>
      </c>
      <c r="G6" s="172"/>
      <c r="H6" s="173"/>
    </row>
    <row r="7" spans="1:8" x14ac:dyDescent="0.15">
      <c r="A7" s="154" t="s">
        <v>566</v>
      </c>
      <c r="B7" s="159"/>
      <c r="C7" s="160"/>
      <c r="D7" s="161">
        <v>91104</v>
      </c>
      <c r="E7" s="162"/>
      <c r="F7" s="163">
        <v>68655</v>
      </c>
      <c r="G7" s="164"/>
      <c r="H7" s="165"/>
    </row>
    <row r="8" spans="1:8" x14ac:dyDescent="0.15">
      <c r="A8" s="166"/>
      <c r="B8" s="167"/>
      <c r="C8" s="168"/>
      <c r="D8" s="169">
        <v>69218</v>
      </c>
      <c r="E8" s="170"/>
      <c r="F8" s="171">
        <v>32316</v>
      </c>
      <c r="G8" s="172"/>
      <c r="H8" s="173"/>
    </row>
    <row r="9" spans="1:8" x14ac:dyDescent="0.15">
      <c r="A9" s="154" t="s">
        <v>567</v>
      </c>
      <c r="B9" s="159"/>
      <c r="C9" s="160"/>
      <c r="D9" s="161">
        <v>73752</v>
      </c>
      <c r="E9" s="162"/>
      <c r="F9" s="163">
        <v>66863</v>
      </c>
      <c r="G9" s="164"/>
      <c r="H9" s="165"/>
    </row>
    <row r="10" spans="1:8" x14ac:dyDescent="0.15">
      <c r="A10" s="166"/>
      <c r="B10" s="167"/>
      <c r="C10" s="168"/>
      <c r="D10" s="169">
        <v>57789</v>
      </c>
      <c r="E10" s="170"/>
      <c r="F10" s="171">
        <v>32770</v>
      </c>
      <c r="G10" s="172"/>
      <c r="H10" s="173"/>
    </row>
    <row r="11" spans="1:8" x14ac:dyDescent="0.15">
      <c r="A11" s="154" t="s">
        <v>568</v>
      </c>
      <c r="B11" s="159"/>
      <c r="C11" s="160"/>
      <c r="D11" s="161">
        <v>64673</v>
      </c>
      <c r="E11" s="162"/>
      <c r="F11" s="163">
        <v>72051</v>
      </c>
      <c r="G11" s="164"/>
      <c r="H11" s="165"/>
    </row>
    <row r="12" spans="1:8" x14ac:dyDescent="0.15">
      <c r="A12" s="166"/>
      <c r="B12" s="167"/>
      <c r="C12" s="174"/>
      <c r="D12" s="169">
        <v>55456</v>
      </c>
      <c r="E12" s="170"/>
      <c r="F12" s="171">
        <v>34140</v>
      </c>
      <c r="G12" s="172"/>
      <c r="H12" s="173"/>
    </row>
    <row r="13" spans="1:8" x14ac:dyDescent="0.15">
      <c r="A13" s="154"/>
      <c r="B13" s="159"/>
      <c r="C13" s="175"/>
      <c r="D13" s="176">
        <v>83676</v>
      </c>
      <c r="E13" s="177"/>
      <c r="F13" s="178">
        <v>66312</v>
      </c>
      <c r="G13" s="179"/>
      <c r="H13" s="165"/>
    </row>
    <row r="14" spans="1:8" x14ac:dyDescent="0.15">
      <c r="A14" s="166"/>
      <c r="B14" s="167"/>
      <c r="C14" s="168"/>
      <c r="D14" s="169">
        <v>66251</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9.6</v>
      </c>
      <c r="C19" s="180">
        <f>ROUND(VALUE(SUBSTITUTE(実質収支比率等に係る経年分析!G$48,"▲","-")),2)</f>
        <v>6.16</v>
      </c>
      <c r="D19" s="180">
        <f>ROUND(VALUE(SUBSTITUTE(実質収支比率等に係る経年分析!H$48,"▲","-")),2)</f>
        <v>9.6199999999999992</v>
      </c>
      <c r="E19" s="180">
        <f>ROUND(VALUE(SUBSTITUTE(実質収支比率等に係る経年分析!I$48,"▲","-")),2)</f>
        <v>6.42</v>
      </c>
      <c r="F19" s="180">
        <f>ROUND(VALUE(SUBSTITUTE(実質収支比率等に係る経年分析!J$48,"▲","-")),2)</f>
        <v>8.31</v>
      </c>
    </row>
    <row r="20" spans="1:11" x14ac:dyDescent="0.15">
      <c r="A20" s="180" t="s">
        <v>55</v>
      </c>
      <c r="B20" s="180">
        <f>ROUND(VALUE(SUBSTITUTE(実質収支比率等に係る経年分析!F$47,"▲","-")),2)</f>
        <v>11.94</v>
      </c>
      <c r="C20" s="180">
        <f>ROUND(VALUE(SUBSTITUTE(実質収支比率等に係る経年分析!G$47,"▲","-")),2)</f>
        <v>15.68</v>
      </c>
      <c r="D20" s="180">
        <f>ROUND(VALUE(SUBSTITUTE(実質収支比率等に係る経年分析!H$47,"▲","-")),2)</f>
        <v>15.36</v>
      </c>
      <c r="E20" s="180">
        <f>ROUND(VALUE(SUBSTITUTE(実質収支比率等に係る経年分析!I$47,"▲","-")),2)</f>
        <v>20.5</v>
      </c>
      <c r="F20" s="180">
        <f>ROUND(VALUE(SUBSTITUTE(実質収支比率等に係る経年分析!J$47,"▲","-")),2)</f>
        <v>19.09</v>
      </c>
    </row>
    <row r="21" spans="1:11" x14ac:dyDescent="0.15">
      <c r="A21" s="180" t="s">
        <v>56</v>
      </c>
      <c r="B21" s="180">
        <f>IF(ISNUMBER(VALUE(SUBSTITUTE(実質収支比率等に係る経年分析!F$49,"▲","-"))),ROUND(VALUE(SUBSTITUTE(実質収支比率等に係る経年分析!F$49,"▲","-")),2),NA())</f>
        <v>1.49</v>
      </c>
      <c r="C21" s="180">
        <f>IF(ISNUMBER(VALUE(SUBSTITUTE(実質収支比率等に係る経年分析!G$49,"▲","-"))),ROUND(VALUE(SUBSTITUTE(実質収支比率等に係る経年分析!G$49,"▲","-")),2),NA())</f>
        <v>0.54</v>
      </c>
      <c r="D21" s="180">
        <f>IF(ISNUMBER(VALUE(SUBSTITUTE(実質収支比率等に係る経年分析!H$49,"▲","-"))),ROUND(VALUE(SUBSTITUTE(実質収支比率等に係る経年分析!H$49,"▲","-")),2),NA())</f>
        <v>3.17</v>
      </c>
      <c r="E21" s="180">
        <f>IF(ISNUMBER(VALUE(SUBSTITUTE(実質収支比率等に係る経年分析!I$49,"▲","-"))),ROUND(VALUE(SUBSTITUTE(実質収支比率等に係る経年分析!I$49,"▲","-")),2),NA())</f>
        <v>2.17</v>
      </c>
      <c r="F21" s="180">
        <f>IF(ISNUMBER(VALUE(SUBSTITUTE(実質収支比率等に係る経年分析!J$49,"▲","-"))),ROUND(VALUE(SUBSTITUTE(実質収支比率等に係る経年分析!J$49,"▲","-")),2),NA())</f>
        <v>0.36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公設地方卸売市場特別会計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15">
      <c r="A34" s="181" t="str">
        <f>IF(連結実質赤字比率に係る赤字・黒字の構成分析!C$36="",NA(),連結実質赤字比率に係る赤字・黒字の構成分析!C$36)</f>
        <v>簡易水道事業会計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9.6199999999999992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3046</v>
      </c>
      <c r="E42" s="182"/>
      <c r="F42" s="182"/>
      <c r="G42" s="182">
        <f>'実質公債費比率（分子）の構造'!L$52</f>
        <v>3042</v>
      </c>
      <c r="H42" s="182"/>
      <c r="I42" s="182"/>
      <c r="J42" s="182">
        <f>'実質公債費比率（分子）の構造'!M$52</f>
        <v>3038</v>
      </c>
      <c r="K42" s="182"/>
      <c r="L42" s="182"/>
      <c r="M42" s="182">
        <f>'実質公債費比率（分子）の構造'!N$52</f>
        <v>2960</v>
      </c>
      <c r="N42" s="182"/>
      <c r="O42" s="182"/>
      <c r="P42" s="182">
        <f>'実質公債費比率（分子）の構造'!O$52</f>
        <v>2818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43</v>
      </c>
      <c r="C44" s="182"/>
      <c r="D44" s="182"/>
      <c r="E44" s="182">
        <f>'実質公債費比率（分子）の構造'!L$50</f>
        <v>6</v>
      </c>
      <c r="F44" s="182"/>
      <c r="G44" s="182"/>
      <c r="H44" s="182">
        <f>'実質公債費比率（分子）の構造'!M$50</f>
        <v>24</v>
      </c>
      <c r="I44" s="182"/>
      <c r="J44" s="182"/>
      <c r="K44" s="182">
        <f>'実質公債費比率（分子）の構造'!N$50</f>
        <v>34</v>
      </c>
      <c r="L44" s="182"/>
      <c r="M44" s="182"/>
      <c r="N44" s="182">
        <f>'実質公債費比率（分子）の構造'!O$50</f>
        <v>73</v>
      </c>
      <c r="O44" s="182"/>
      <c r="P44" s="182"/>
    </row>
    <row r="45" spans="1:16" x14ac:dyDescent="0.15">
      <c r="A45" s="182" t="s">
        <v>66</v>
      </c>
      <c r="B45" s="182">
        <f>'実質公債費比率（分子）の構造'!K$49</f>
        <v>4</v>
      </c>
      <c r="C45" s="182"/>
      <c r="D45" s="182"/>
      <c r="E45" s="182">
        <f>'実質公債費比率（分子）の構造'!L$49</f>
        <v>2</v>
      </c>
      <c r="F45" s="182"/>
      <c r="G45" s="182"/>
      <c r="H45" s="182">
        <f>'実質公債費比率（分子）の構造'!M$49</f>
        <v>1</v>
      </c>
      <c r="I45" s="182"/>
      <c r="J45" s="182"/>
      <c r="K45" s="182">
        <f>'実質公債費比率（分子）の構造'!N$49</f>
        <v>7</v>
      </c>
      <c r="L45" s="182"/>
      <c r="M45" s="182"/>
      <c r="N45" s="182">
        <f>'実質公債費比率（分子）の構造'!O$49</f>
        <v>19</v>
      </c>
      <c r="O45" s="182"/>
      <c r="P45" s="182"/>
    </row>
    <row r="46" spans="1:16" x14ac:dyDescent="0.15">
      <c r="A46" s="182" t="s">
        <v>67</v>
      </c>
      <c r="B46" s="182">
        <f>'実質公債費比率（分子）の構造'!K$48</f>
        <v>687</v>
      </c>
      <c r="C46" s="182"/>
      <c r="D46" s="182"/>
      <c r="E46" s="182">
        <f>'実質公債費比率（分子）の構造'!L$48</f>
        <v>641</v>
      </c>
      <c r="F46" s="182"/>
      <c r="G46" s="182"/>
      <c r="H46" s="182">
        <f>'実質公債費比率（分子）の構造'!M$48</f>
        <v>723</v>
      </c>
      <c r="I46" s="182"/>
      <c r="J46" s="182"/>
      <c r="K46" s="182">
        <f>'実質公債費比率（分子）の構造'!N$48</f>
        <v>700</v>
      </c>
      <c r="L46" s="182"/>
      <c r="M46" s="182"/>
      <c r="N46" s="182">
        <f>'実質公債費比率（分子）の構造'!O$48</f>
        <v>398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4455</v>
      </c>
      <c r="C49" s="182"/>
      <c r="D49" s="182"/>
      <c r="E49" s="182">
        <f>'実質公債費比率（分子）の構造'!L$45</f>
        <v>4497</v>
      </c>
      <c r="F49" s="182"/>
      <c r="G49" s="182"/>
      <c r="H49" s="182">
        <f>'実質公債費比率（分子）の構造'!M$45</f>
        <v>4660</v>
      </c>
      <c r="I49" s="182"/>
      <c r="J49" s="182"/>
      <c r="K49" s="182">
        <f>'実質公債費比率（分子）の構造'!N$45</f>
        <v>4906</v>
      </c>
      <c r="L49" s="182"/>
      <c r="M49" s="182"/>
      <c r="N49" s="182">
        <f>'実質公債費比率（分子）の構造'!O$45</f>
        <v>5149</v>
      </c>
      <c r="O49" s="182"/>
      <c r="P49" s="182"/>
    </row>
    <row r="50" spans="1:16" x14ac:dyDescent="0.15">
      <c r="A50" s="182" t="s">
        <v>71</v>
      </c>
      <c r="B50" s="182" t="e">
        <f>NA()</f>
        <v>#N/A</v>
      </c>
      <c r="C50" s="182">
        <f>IF(ISNUMBER('実質公債費比率（分子）の構造'!K$53),'実質公債費比率（分子）の構造'!K$53,NA())</f>
        <v>2143</v>
      </c>
      <c r="D50" s="182" t="e">
        <f>NA()</f>
        <v>#N/A</v>
      </c>
      <c r="E50" s="182" t="e">
        <f>NA()</f>
        <v>#N/A</v>
      </c>
      <c r="F50" s="182">
        <f>IF(ISNUMBER('実質公債費比率（分子）の構造'!L$53),'実質公債費比率（分子）の構造'!L$53,NA())</f>
        <v>2104</v>
      </c>
      <c r="G50" s="182" t="e">
        <f>NA()</f>
        <v>#N/A</v>
      </c>
      <c r="H50" s="182" t="e">
        <f>NA()</f>
        <v>#N/A</v>
      </c>
      <c r="I50" s="182">
        <f>IF(ISNUMBER('実質公債費比率（分子）の構造'!M$53),'実質公債費比率（分子）の構造'!M$53,NA())</f>
        <v>2370</v>
      </c>
      <c r="J50" s="182" t="e">
        <f>NA()</f>
        <v>#N/A</v>
      </c>
      <c r="K50" s="182" t="e">
        <f>NA()</f>
        <v>#N/A</v>
      </c>
      <c r="L50" s="182">
        <f>IF(ISNUMBER('実質公債費比率（分子）の構造'!N$53),'実質公債費比率（分子）の構造'!N$53,NA())</f>
        <v>2687</v>
      </c>
      <c r="M50" s="182" t="e">
        <f>NA()</f>
        <v>#N/A</v>
      </c>
      <c r="N50" s="182" t="e">
        <f>NA()</f>
        <v>#N/A</v>
      </c>
      <c r="O50" s="182">
        <f>IF(ISNUMBER('実質公債費比率（分子）の構造'!O$53),'実質公債費比率（分子）の構造'!O$53,NA())</f>
        <v>2821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28234</v>
      </c>
      <c r="E56" s="181"/>
      <c r="F56" s="181"/>
      <c r="G56" s="181">
        <f>'将来負担比率（分子）の構造'!J$52</f>
        <v>26657</v>
      </c>
      <c r="H56" s="181"/>
      <c r="I56" s="181"/>
      <c r="J56" s="181">
        <f>'将来負担比率（分子）の構造'!K$52</f>
        <v>25179</v>
      </c>
      <c r="K56" s="181"/>
      <c r="L56" s="181"/>
      <c r="M56" s="181">
        <f>'将来負担比率（分子）の構造'!L$52</f>
        <v>22753</v>
      </c>
      <c r="N56" s="181"/>
      <c r="O56" s="181"/>
      <c r="P56" s="181">
        <f>'将来負担比率（分子）の構造'!M$52</f>
        <v>20831</v>
      </c>
    </row>
    <row r="57" spans="1:16" x14ac:dyDescent="0.15">
      <c r="A57" s="181" t="s">
        <v>42</v>
      </c>
      <c r="B57" s="181"/>
      <c r="C57" s="181"/>
      <c r="D57" s="181">
        <f>'将来負担比率（分子）の構造'!I$51</f>
        <v>2532</v>
      </c>
      <c r="E57" s="181"/>
      <c r="F57" s="181"/>
      <c r="G57" s="181">
        <f>'将来負担比率（分子）の構造'!J$51</f>
        <v>2391</v>
      </c>
      <c r="H57" s="181"/>
      <c r="I57" s="181"/>
      <c r="J57" s="181">
        <f>'将来負担比率（分子）の構造'!K$51</f>
        <v>2930</v>
      </c>
      <c r="K57" s="181"/>
      <c r="L57" s="181"/>
      <c r="M57" s="181">
        <f>'将来負担比率（分子）の構造'!L$51</f>
        <v>2965</v>
      </c>
      <c r="N57" s="181"/>
      <c r="O57" s="181"/>
      <c r="P57" s="181">
        <f>'将来負担比率（分子）の構造'!M$51</f>
        <v>2963</v>
      </c>
    </row>
    <row r="58" spans="1:16" x14ac:dyDescent="0.15">
      <c r="A58" s="181" t="s">
        <v>41</v>
      </c>
      <c r="B58" s="181"/>
      <c r="C58" s="181"/>
      <c r="D58" s="181">
        <f>'将来負担比率（分子）の構造'!I$50</f>
        <v>7532</v>
      </c>
      <c r="E58" s="181"/>
      <c r="F58" s="181"/>
      <c r="G58" s="181">
        <f>'将来負担比率（分子）の構造'!J$50</f>
        <v>9033</v>
      </c>
      <c r="H58" s="181"/>
      <c r="I58" s="181"/>
      <c r="J58" s="181">
        <f>'将来負担比率（分子）の構造'!K$50</f>
        <v>8613</v>
      </c>
      <c r="K58" s="181"/>
      <c r="L58" s="181"/>
      <c r="M58" s="181">
        <f>'将来負担比率（分子）の構造'!L$50</f>
        <v>10808</v>
      </c>
      <c r="N58" s="181"/>
      <c r="O58" s="181"/>
      <c r="P58" s="181">
        <f>'将来負担比率（分子）の構造'!M$50</f>
        <v>10265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f>'将来負担比率（分子）の構造'!J$46</f>
        <v>8</v>
      </c>
      <c r="F61" s="181"/>
      <c r="G61" s="181"/>
      <c r="H61" s="181">
        <f>'将来負担比率（分子）の構造'!K$46</f>
        <v>9</v>
      </c>
      <c r="I61" s="181"/>
      <c r="J61" s="181"/>
      <c r="K61" s="181">
        <f>'将来負担比率（分子）の構造'!L$46</f>
        <v>15</v>
      </c>
      <c r="L61" s="181"/>
      <c r="M61" s="181"/>
      <c r="N61" s="181">
        <f>'将来負担比率（分子）の構造'!M$46</f>
        <v>29</v>
      </c>
      <c r="O61" s="181"/>
      <c r="P61" s="181"/>
    </row>
    <row r="62" spans="1:16" x14ac:dyDescent="0.15">
      <c r="A62" s="181" t="s">
        <v>35</v>
      </c>
      <c r="B62" s="181">
        <f>'将来負担比率（分子）の構造'!I$45</f>
        <v>7315</v>
      </c>
      <c r="C62" s="181"/>
      <c r="D62" s="181"/>
      <c r="E62" s="181">
        <f>'将来負担比率（分子）の構造'!J$45</f>
        <v>6912</v>
      </c>
      <c r="F62" s="181"/>
      <c r="G62" s="181"/>
      <c r="H62" s="181">
        <f>'将来負担比率（分子）の構造'!K$45</f>
        <v>6438</v>
      </c>
      <c r="I62" s="181"/>
      <c r="J62" s="181"/>
      <c r="K62" s="181">
        <f>'将来負担比率（分子）の構造'!L$45</f>
        <v>5665</v>
      </c>
      <c r="L62" s="181"/>
      <c r="M62" s="181"/>
      <c r="N62" s="181">
        <f>'将来負担比率（分子）の構造'!M$45</f>
        <v>5075</v>
      </c>
      <c r="O62" s="181"/>
      <c r="P62" s="181"/>
    </row>
    <row r="63" spans="1:16" x14ac:dyDescent="0.15">
      <c r="A63" s="181" t="s">
        <v>34</v>
      </c>
      <c r="B63" s="181">
        <f>'将来負担比率（分子）の構造'!I$44</f>
        <v>7</v>
      </c>
      <c r="C63" s="181"/>
      <c r="D63" s="181"/>
      <c r="E63" s="181">
        <f>'将来負担比率（分子）の構造'!J$44</f>
        <v>3</v>
      </c>
      <c r="F63" s="181"/>
      <c r="G63" s="181"/>
      <c r="H63" s="181">
        <f>'将来負担比率（分子）の構造'!K$44</f>
        <v>1</v>
      </c>
      <c r="I63" s="181"/>
      <c r="J63" s="181"/>
      <c r="K63" s="181">
        <f>'将来負担比率（分子）の構造'!L$44</f>
        <v>0</v>
      </c>
      <c r="L63" s="181"/>
      <c r="M63" s="181"/>
      <c r="N63" s="181" t="str">
        <f>'将来負担比率（分子）の構造'!M$44</f>
        <v>-</v>
      </c>
      <c r="O63" s="181"/>
      <c r="P63" s="181"/>
    </row>
    <row r="64" spans="1:16" x14ac:dyDescent="0.15">
      <c r="A64" s="181" t="s">
        <v>33</v>
      </c>
      <c r="B64" s="181">
        <f>'将来負担比率（分子）の構造'!I$43</f>
        <v>7315</v>
      </c>
      <c r="C64" s="181"/>
      <c r="D64" s="181"/>
      <c r="E64" s="181">
        <f>'将来負担比率（分子）の構造'!J$43</f>
        <v>6784</v>
      </c>
      <c r="F64" s="181"/>
      <c r="G64" s="181"/>
      <c r="H64" s="181">
        <f>'将来負担比率（分子）の構造'!K$43</f>
        <v>7172</v>
      </c>
      <c r="I64" s="181"/>
      <c r="J64" s="181"/>
      <c r="K64" s="181">
        <f>'将来負担比率（分子）の構造'!L$43</f>
        <v>6884</v>
      </c>
      <c r="L64" s="181"/>
      <c r="M64" s="181"/>
      <c r="N64" s="181">
        <f>'将来負担比率（分子）の構造'!M$43</f>
        <v>6895</v>
      </c>
      <c r="O64" s="181"/>
      <c r="P64" s="181"/>
    </row>
    <row r="65" spans="1:16" x14ac:dyDescent="0.15">
      <c r="A65" s="181" t="s">
        <v>32</v>
      </c>
      <c r="B65" s="181">
        <f>'将来負担比率（分子）の構造'!I$42</f>
        <v>1303</v>
      </c>
      <c r="C65" s="181"/>
      <c r="D65" s="181"/>
      <c r="E65" s="181">
        <f>'将来負担比率（分子）の構造'!J$42</f>
        <v>1376</v>
      </c>
      <c r="F65" s="181"/>
      <c r="G65" s="181"/>
      <c r="H65" s="181">
        <f>'将来負担比率（分子）の構造'!K$42</f>
        <v>1625</v>
      </c>
      <c r="I65" s="181"/>
      <c r="J65" s="181"/>
      <c r="K65" s="181">
        <f>'将来負担比率（分子）の構造'!L$42</f>
        <v>1606</v>
      </c>
      <c r="L65" s="181"/>
      <c r="M65" s="181"/>
      <c r="N65" s="181">
        <f>'将来負担比率（分子）の構造'!M$42</f>
        <v>1558</v>
      </c>
      <c r="O65" s="181"/>
      <c r="P65" s="181"/>
    </row>
    <row r="66" spans="1:16" x14ac:dyDescent="0.15">
      <c r="A66" s="181" t="s">
        <v>31</v>
      </c>
      <c r="B66" s="181">
        <f>'将来負担比率（分子）の構造'!I$41</f>
        <v>47779</v>
      </c>
      <c r="C66" s="181"/>
      <c r="D66" s="181"/>
      <c r="E66" s="181">
        <f>'将来負担比率（分子）の構造'!J$41</f>
        <v>49138</v>
      </c>
      <c r="F66" s="181"/>
      <c r="G66" s="181"/>
      <c r="H66" s="181">
        <f>'将来負担比率（分子）の構造'!K$41</f>
        <v>49938</v>
      </c>
      <c r="I66" s="181"/>
      <c r="J66" s="181"/>
      <c r="K66" s="181">
        <f>'将来負担比率（分子）の構造'!L$41</f>
        <v>49423</v>
      </c>
      <c r="L66" s="181"/>
      <c r="M66" s="181"/>
      <c r="N66" s="181">
        <f>'将来負担比率（分子）の構造'!M$41</f>
        <v>48006</v>
      </c>
      <c r="O66" s="181"/>
      <c r="P66" s="181"/>
    </row>
    <row r="67" spans="1:16" x14ac:dyDescent="0.15">
      <c r="A67" s="181" t="s">
        <v>75</v>
      </c>
      <c r="B67" s="181" t="e">
        <f>NA()</f>
        <v>#N/A</v>
      </c>
      <c r="C67" s="181">
        <f>IF(ISNUMBER('将来負担比率（分子）の構造'!I$53), IF('将来負担比率（分子）の構造'!I$53 &lt; 0, 0, '将来負担比率（分子）の構造'!I$53), NA())</f>
        <v>25429</v>
      </c>
      <c r="D67" s="181" t="e">
        <f>NA()</f>
        <v>#N/A</v>
      </c>
      <c r="E67" s="181" t="e">
        <f>NA()</f>
        <v>#N/A</v>
      </c>
      <c r="F67" s="181">
        <f>IF(ISNUMBER('将来負担比率（分子）の構造'!J$53), IF('将来負担比率（分子）の構造'!J$53 &lt; 0, 0, '将来負担比率（分子）の構造'!J$53), NA())</f>
        <v>26137</v>
      </c>
      <c r="G67" s="181" t="e">
        <f>NA()</f>
        <v>#N/A</v>
      </c>
      <c r="H67" s="181" t="e">
        <f>NA()</f>
        <v>#N/A</v>
      </c>
      <c r="I67" s="181">
        <f>IF(ISNUMBER('将来負担比率（分子）の構造'!K$53), IF('将来負担比率（分子）の構造'!K$53 &lt; 0, 0, '将来負担比率（分子）の構造'!K$53), NA())</f>
        <v>28461</v>
      </c>
      <c r="J67" s="181" t="e">
        <f>NA()</f>
        <v>#N/A</v>
      </c>
      <c r="K67" s="181" t="e">
        <f>NA()</f>
        <v>#N/A</v>
      </c>
      <c r="L67" s="181">
        <f>IF(ISNUMBER('将来負担比率（分子）の構造'!L$53), IF('将来負担比率（分子）の構造'!L$53 &lt; 0, 0, '将来負担比率（分子）の構造'!L$53), NA())</f>
        <v>27067</v>
      </c>
      <c r="M67" s="181" t="e">
        <f>NA()</f>
        <v>#N/A</v>
      </c>
      <c r="N67" s="181" t="e">
        <f>NA()</f>
        <v>#N/A</v>
      </c>
      <c r="O67" s="181">
        <f>IF(ISNUMBER('将来負担比率（分子）の構造'!M$53), IF('将来負担比率（分子）の構造'!M$53 &lt; 0, 0, '将来負担比率（分子）の構造'!M$53), NA())</f>
        <v>27503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5835</v>
      </c>
      <c r="C72" s="185">
        <f>基金残高に係る経年分析!G55</f>
        <v>7862</v>
      </c>
      <c r="D72" s="185">
        <f>基金残高に係る経年分析!H55</f>
        <v>7288</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2037</v>
      </c>
      <c r="C74" s="185">
        <f>基金残高に係る経年分析!G57</f>
        <v>1905</v>
      </c>
      <c r="D74" s="185">
        <f>基金残高に係る経年分析!H57</f>
        <v>1872</v>
      </c>
    </row>
  </sheetData>
  <sheetProtection algorithmName="SHA-512" hashValue="4YfKxno3qsf+dW/llaNKNXdymt9PJIUA/v41a7ekzjeVFXuOq9EpK+incS5w4tlELHDAECVNlDKSrkj8cwu67w==" saltValue="r9cBk4tKUx+YQAEPR55kV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34355051</v>
      </c>
      <c r="S5" s="673"/>
      <c r="T5" s="673"/>
      <c r="U5" s="673"/>
      <c r="V5" s="673"/>
      <c r="W5" s="673"/>
      <c r="X5" s="673"/>
      <c r="Y5" s="674"/>
      <c r="Z5" s="675">
        <v>53</v>
      </c>
      <c r="AA5" s="675"/>
      <c r="AB5" s="675"/>
      <c r="AC5" s="675"/>
      <c r="AD5" s="676">
        <v>34147073</v>
      </c>
      <c r="AE5" s="676"/>
      <c r="AF5" s="676"/>
      <c r="AG5" s="676"/>
      <c r="AH5" s="676"/>
      <c r="AI5" s="676"/>
      <c r="AJ5" s="676"/>
      <c r="AK5" s="676"/>
      <c r="AL5" s="677">
        <v>86.6</v>
      </c>
      <c r="AM5" s="678"/>
      <c r="AN5" s="678"/>
      <c r="AO5" s="679"/>
      <c r="AP5" s="669" t="s">
        <v>227</v>
      </c>
      <c r="AQ5" s="670"/>
      <c r="AR5" s="670"/>
      <c r="AS5" s="670"/>
      <c r="AT5" s="670"/>
      <c r="AU5" s="670"/>
      <c r="AV5" s="670"/>
      <c r="AW5" s="670"/>
      <c r="AX5" s="670"/>
      <c r="AY5" s="670"/>
      <c r="AZ5" s="670"/>
      <c r="BA5" s="670"/>
      <c r="BB5" s="670"/>
      <c r="BC5" s="670"/>
      <c r="BD5" s="670"/>
      <c r="BE5" s="670"/>
      <c r="BF5" s="671"/>
      <c r="BG5" s="683">
        <v>34137895</v>
      </c>
      <c r="BH5" s="684"/>
      <c r="BI5" s="684"/>
      <c r="BJ5" s="684"/>
      <c r="BK5" s="684"/>
      <c r="BL5" s="684"/>
      <c r="BM5" s="684"/>
      <c r="BN5" s="685"/>
      <c r="BO5" s="686">
        <v>99.4</v>
      </c>
      <c r="BP5" s="686"/>
      <c r="BQ5" s="686"/>
      <c r="BR5" s="686"/>
      <c r="BS5" s="687">
        <v>509008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631039</v>
      </c>
      <c r="S6" s="684"/>
      <c r="T6" s="684"/>
      <c r="U6" s="684"/>
      <c r="V6" s="684"/>
      <c r="W6" s="684"/>
      <c r="X6" s="684"/>
      <c r="Y6" s="685"/>
      <c r="Z6" s="686">
        <v>1</v>
      </c>
      <c r="AA6" s="686"/>
      <c r="AB6" s="686"/>
      <c r="AC6" s="686"/>
      <c r="AD6" s="687">
        <v>631039</v>
      </c>
      <c r="AE6" s="687"/>
      <c r="AF6" s="687"/>
      <c r="AG6" s="687"/>
      <c r="AH6" s="687"/>
      <c r="AI6" s="687"/>
      <c r="AJ6" s="687"/>
      <c r="AK6" s="687"/>
      <c r="AL6" s="688">
        <v>1.6</v>
      </c>
      <c r="AM6" s="689"/>
      <c r="AN6" s="689"/>
      <c r="AO6" s="690"/>
      <c r="AP6" s="680" t="s">
        <v>232</v>
      </c>
      <c r="AQ6" s="681"/>
      <c r="AR6" s="681"/>
      <c r="AS6" s="681"/>
      <c r="AT6" s="681"/>
      <c r="AU6" s="681"/>
      <c r="AV6" s="681"/>
      <c r="AW6" s="681"/>
      <c r="AX6" s="681"/>
      <c r="AY6" s="681"/>
      <c r="AZ6" s="681"/>
      <c r="BA6" s="681"/>
      <c r="BB6" s="681"/>
      <c r="BC6" s="681"/>
      <c r="BD6" s="681"/>
      <c r="BE6" s="681"/>
      <c r="BF6" s="682"/>
      <c r="BG6" s="683">
        <v>34137895</v>
      </c>
      <c r="BH6" s="684"/>
      <c r="BI6" s="684"/>
      <c r="BJ6" s="684"/>
      <c r="BK6" s="684"/>
      <c r="BL6" s="684"/>
      <c r="BM6" s="684"/>
      <c r="BN6" s="685"/>
      <c r="BO6" s="686">
        <v>99.4</v>
      </c>
      <c r="BP6" s="686"/>
      <c r="BQ6" s="686"/>
      <c r="BR6" s="686"/>
      <c r="BS6" s="687">
        <v>509008</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428436</v>
      </c>
      <c r="CS6" s="684"/>
      <c r="CT6" s="684"/>
      <c r="CU6" s="684"/>
      <c r="CV6" s="684"/>
      <c r="CW6" s="684"/>
      <c r="CX6" s="684"/>
      <c r="CY6" s="685"/>
      <c r="CZ6" s="677">
        <v>0.7</v>
      </c>
      <c r="DA6" s="678"/>
      <c r="DB6" s="678"/>
      <c r="DC6" s="697"/>
      <c r="DD6" s="692" t="s">
        <v>234</v>
      </c>
      <c r="DE6" s="684"/>
      <c r="DF6" s="684"/>
      <c r="DG6" s="684"/>
      <c r="DH6" s="684"/>
      <c r="DI6" s="684"/>
      <c r="DJ6" s="684"/>
      <c r="DK6" s="684"/>
      <c r="DL6" s="684"/>
      <c r="DM6" s="684"/>
      <c r="DN6" s="684"/>
      <c r="DO6" s="684"/>
      <c r="DP6" s="685"/>
      <c r="DQ6" s="692">
        <v>428429</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14759</v>
      </c>
      <c r="S7" s="684"/>
      <c r="T7" s="684"/>
      <c r="U7" s="684"/>
      <c r="V7" s="684"/>
      <c r="W7" s="684"/>
      <c r="X7" s="684"/>
      <c r="Y7" s="685"/>
      <c r="Z7" s="686">
        <v>0</v>
      </c>
      <c r="AA7" s="686"/>
      <c r="AB7" s="686"/>
      <c r="AC7" s="686"/>
      <c r="AD7" s="687">
        <v>14759</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12399446</v>
      </c>
      <c r="BH7" s="684"/>
      <c r="BI7" s="684"/>
      <c r="BJ7" s="684"/>
      <c r="BK7" s="684"/>
      <c r="BL7" s="684"/>
      <c r="BM7" s="684"/>
      <c r="BN7" s="685"/>
      <c r="BO7" s="686">
        <v>36.1</v>
      </c>
      <c r="BP7" s="686"/>
      <c r="BQ7" s="686"/>
      <c r="BR7" s="686"/>
      <c r="BS7" s="687">
        <v>509008</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8204502</v>
      </c>
      <c r="CS7" s="684"/>
      <c r="CT7" s="684"/>
      <c r="CU7" s="684"/>
      <c r="CV7" s="684"/>
      <c r="CW7" s="684"/>
      <c r="CX7" s="684"/>
      <c r="CY7" s="685"/>
      <c r="CZ7" s="686">
        <v>13.6</v>
      </c>
      <c r="DA7" s="686"/>
      <c r="DB7" s="686"/>
      <c r="DC7" s="686"/>
      <c r="DD7" s="692">
        <v>335809</v>
      </c>
      <c r="DE7" s="684"/>
      <c r="DF7" s="684"/>
      <c r="DG7" s="684"/>
      <c r="DH7" s="684"/>
      <c r="DI7" s="684"/>
      <c r="DJ7" s="684"/>
      <c r="DK7" s="684"/>
      <c r="DL7" s="684"/>
      <c r="DM7" s="684"/>
      <c r="DN7" s="684"/>
      <c r="DO7" s="684"/>
      <c r="DP7" s="685"/>
      <c r="DQ7" s="692">
        <v>7540733</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102961</v>
      </c>
      <c r="S8" s="684"/>
      <c r="T8" s="684"/>
      <c r="U8" s="684"/>
      <c r="V8" s="684"/>
      <c r="W8" s="684"/>
      <c r="X8" s="684"/>
      <c r="Y8" s="685"/>
      <c r="Z8" s="686">
        <v>0.2</v>
      </c>
      <c r="AA8" s="686"/>
      <c r="AB8" s="686"/>
      <c r="AC8" s="686"/>
      <c r="AD8" s="687">
        <v>102961</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256251</v>
      </c>
      <c r="BH8" s="684"/>
      <c r="BI8" s="684"/>
      <c r="BJ8" s="684"/>
      <c r="BK8" s="684"/>
      <c r="BL8" s="684"/>
      <c r="BM8" s="684"/>
      <c r="BN8" s="685"/>
      <c r="BO8" s="686">
        <v>0.7</v>
      </c>
      <c r="BP8" s="686"/>
      <c r="BQ8" s="686"/>
      <c r="BR8" s="686"/>
      <c r="BS8" s="692" t="s">
        <v>240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18726968</v>
      </c>
      <c r="CS8" s="684"/>
      <c r="CT8" s="684"/>
      <c r="CU8" s="684"/>
      <c r="CV8" s="684"/>
      <c r="CW8" s="684"/>
      <c r="CX8" s="684"/>
      <c r="CY8" s="685"/>
      <c r="CZ8" s="686">
        <v>31</v>
      </c>
      <c r="DA8" s="686"/>
      <c r="DB8" s="686"/>
      <c r="DC8" s="686"/>
      <c r="DD8" s="692">
        <v>278074</v>
      </c>
      <c r="DE8" s="684"/>
      <c r="DF8" s="684"/>
      <c r="DG8" s="684"/>
      <c r="DH8" s="684"/>
      <c r="DI8" s="684"/>
      <c r="DJ8" s="684"/>
      <c r="DK8" s="684"/>
      <c r="DL8" s="684"/>
      <c r="DM8" s="684"/>
      <c r="DN8" s="684"/>
      <c r="DO8" s="684"/>
      <c r="DP8" s="685"/>
      <c r="DQ8" s="692">
        <v>9891445</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67917</v>
      </c>
      <c r="S9" s="684"/>
      <c r="T9" s="684"/>
      <c r="U9" s="684"/>
      <c r="V9" s="684"/>
      <c r="W9" s="684"/>
      <c r="X9" s="684"/>
      <c r="Y9" s="685"/>
      <c r="Z9" s="686">
        <v>0.1</v>
      </c>
      <c r="AA9" s="686"/>
      <c r="AB9" s="686"/>
      <c r="AC9" s="686"/>
      <c r="AD9" s="687">
        <v>67917</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8095334</v>
      </c>
      <c r="BH9" s="684"/>
      <c r="BI9" s="684"/>
      <c r="BJ9" s="684"/>
      <c r="BK9" s="684"/>
      <c r="BL9" s="684"/>
      <c r="BM9" s="684"/>
      <c r="BN9" s="685"/>
      <c r="BO9" s="686">
        <v>23.6</v>
      </c>
      <c r="BP9" s="686"/>
      <c r="BQ9" s="686"/>
      <c r="BR9" s="686"/>
      <c r="BS9" s="692" t="s">
        <v>240</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6264577</v>
      </c>
      <c r="CS9" s="684"/>
      <c r="CT9" s="684"/>
      <c r="CU9" s="684"/>
      <c r="CV9" s="684"/>
      <c r="CW9" s="684"/>
      <c r="CX9" s="684"/>
      <c r="CY9" s="685"/>
      <c r="CZ9" s="686">
        <v>10.4</v>
      </c>
      <c r="DA9" s="686"/>
      <c r="DB9" s="686"/>
      <c r="DC9" s="686"/>
      <c r="DD9" s="692">
        <v>329710</v>
      </c>
      <c r="DE9" s="684"/>
      <c r="DF9" s="684"/>
      <c r="DG9" s="684"/>
      <c r="DH9" s="684"/>
      <c r="DI9" s="684"/>
      <c r="DJ9" s="684"/>
      <c r="DK9" s="684"/>
      <c r="DL9" s="684"/>
      <c r="DM9" s="684"/>
      <c r="DN9" s="684"/>
      <c r="DO9" s="684"/>
      <c r="DP9" s="685"/>
      <c r="DQ9" s="692">
        <v>4879510</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140</v>
      </c>
      <c r="AA10" s="686"/>
      <c r="AB10" s="686"/>
      <c r="AC10" s="686"/>
      <c r="AD10" s="687" t="s">
        <v>140</v>
      </c>
      <c r="AE10" s="687"/>
      <c r="AF10" s="687"/>
      <c r="AG10" s="687"/>
      <c r="AH10" s="687"/>
      <c r="AI10" s="687"/>
      <c r="AJ10" s="687"/>
      <c r="AK10" s="687"/>
      <c r="AL10" s="688" t="s">
        <v>240</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593589</v>
      </c>
      <c r="BH10" s="684"/>
      <c r="BI10" s="684"/>
      <c r="BJ10" s="684"/>
      <c r="BK10" s="684"/>
      <c r="BL10" s="684"/>
      <c r="BM10" s="684"/>
      <c r="BN10" s="685"/>
      <c r="BO10" s="686">
        <v>1.7</v>
      </c>
      <c r="BP10" s="686"/>
      <c r="BQ10" s="686"/>
      <c r="BR10" s="686"/>
      <c r="BS10" s="692" t="s">
        <v>240</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46476</v>
      </c>
      <c r="CS10" s="684"/>
      <c r="CT10" s="684"/>
      <c r="CU10" s="684"/>
      <c r="CV10" s="684"/>
      <c r="CW10" s="684"/>
      <c r="CX10" s="684"/>
      <c r="CY10" s="685"/>
      <c r="CZ10" s="686">
        <v>0.1</v>
      </c>
      <c r="DA10" s="686"/>
      <c r="DB10" s="686"/>
      <c r="DC10" s="686"/>
      <c r="DD10" s="692">
        <v>424</v>
      </c>
      <c r="DE10" s="684"/>
      <c r="DF10" s="684"/>
      <c r="DG10" s="684"/>
      <c r="DH10" s="684"/>
      <c r="DI10" s="684"/>
      <c r="DJ10" s="684"/>
      <c r="DK10" s="684"/>
      <c r="DL10" s="684"/>
      <c r="DM10" s="684"/>
      <c r="DN10" s="684"/>
      <c r="DO10" s="684"/>
      <c r="DP10" s="685"/>
      <c r="DQ10" s="692">
        <v>44514</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2909624</v>
      </c>
      <c r="S11" s="684"/>
      <c r="T11" s="684"/>
      <c r="U11" s="684"/>
      <c r="V11" s="684"/>
      <c r="W11" s="684"/>
      <c r="X11" s="684"/>
      <c r="Y11" s="685"/>
      <c r="Z11" s="688">
        <v>4.5</v>
      </c>
      <c r="AA11" s="689"/>
      <c r="AB11" s="689"/>
      <c r="AC11" s="701"/>
      <c r="AD11" s="692">
        <v>2909624</v>
      </c>
      <c r="AE11" s="684"/>
      <c r="AF11" s="684"/>
      <c r="AG11" s="684"/>
      <c r="AH11" s="684"/>
      <c r="AI11" s="684"/>
      <c r="AJ11" s="684"/>
      <c r="AK11" s="685"/>
      <c r="AL11" s="688">
        <v>7.4</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3454272</v>
      </c>
      <c r="BH11" s="684"/>
      <c r="BI11" s="684"/>
      <c r="BJ11" s="684"/>
      <c r="BK11" s="684"/>
      <c r="BL11" s="684"/>
      <c r="BM11" s="684"/>
      <c r="BN11" s="685"/>
      <c r="BO11" s="686">
        <v>10.1</v>
      </c>
      <c r="BP11" s="686"/>
      <c r="BQ11" s="686"/>
      <c r="BR11" s="686"/>
      <c r="BS11" s="692">
        <v>509008</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1451364</v>
      </c>
      <c r="CS11" s="684"/>
      <c r="CT11" s="684"/>
      <c r="CU11" s="684"/>
      <c r="CV11" s="684"/>
      <c r="CW11" s="684"/>
      <c r="CX11" s="684"/>
      <c r="CY11" s="685"/>
      <c r="CZ11" s="686">
        <v>2.4</v>
      </c>
      <c r="DA11" s="686"/>
      <c r="DB11" s="686"/>
      <c r="DC11" s="686"/>
      <c r="DD11" s="692">
        <v>619118</v>
      </c>
      <c r="DE11" s="684"/>
      <c r="DF11" s="684"/>
      <c r="DG11" s="684"/>
      <c r="DH11" s="684"/>
      <c r="DI11" s="684"/>
      <c r="DJ11" s="684"/>
      <c r="DK11" s="684"/>
      <c r="DL11" s="684"/>
      <c r="DM11" s="684"/>
      <c r="DN11" s="684"/>
      <c r="DO11" s="684"/>
      <c r="DP11" s="685"/>
      <c r="DQ11" s="692">
        <v>1026447</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218609</v>
      </c>
      <c r="S12" s="684"/>
      <c r="T12" s="684"/>
      <c r="U12" s="684"/>
      <c r="V12" s="684"/>
      <c r="W12" s="684"/>
      <c r="X12" s="684"/>
      <c r="Y12" s="685"/>
      <c r="Z12" s="686">
        <v>0.3</v>
      </c>
      <c r="AA12" s="686"/>
      <c r="AB12" s="686"/>
      <c r="AC12" s="686"/>
      <c r="AD12" s="687">
        <v>218609</v>
      </c>
      <c r="AE12" s="687"/>
      <c r="AF12" s="687"/>
      <c r="AG12" s="687"/>
      <c r="AH12" s="687"/>
      <c r="AI12" s="687"/>
      <c r="AJ12" s="687"/>
      <c r="AK12" s="687"/>
      <c r="AL12" s="688">
        <v>0.6</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20269673</v>
      </c>
      <c r="BH12" s="684"/>
      <c r="BI12" s="684"/>
      <c r="BJ12" s="684"/>
      <c r="BK12" s="684"/>
      <c r="BL12" s="684"/>
      <c r="BM12" s="684"/>
      <c r="BN12" s="685"/>
      <c r="BO12" s="686">
        <v>59</v>
      </c>
      <c r="BP12" s="686"/>
      <c r="BQ12" s="686"/>
      <c r="BR12" s="686"/>
      <c r="BS12" s="692" t="s">
        <v>140</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2557837</v>
      </c>
      <c r="CS12" s="684"/>
      <c r="CT12" s="684"/>
      <c r="CU12" s="684"/>
      <c r="CV12" s="684"/>
      <c r="CW12" s="684"/>
      <c r="CX12" s="684"/>
      <c r="CY12" s="685"/>
      <c r="CZ12" s="686">
        <v>4.2</v>
      </c>
      <c r="DA12" s="686"/>
      <c r="DB12" s="686"/>
      <c r="DC12" s="686"/>
      <c r="DD12" s="692">
        <v>4831</v>
      </c>
      <c r="DE12" s="684"/>
      <c r="DF12" s="684"/>
      <c r="DG12" s="684"/>
      <c r="DH12" s="684"/>
      <c r="DI12" s="684"/>
      <c r="DJ12" s="684"/>
      <c r="DK12" s="684"/>
      <c r="DL12" s="684"/>
      <c r="DM12" s="684"/>
      <c r="DN12" s="684"/>
      <c r="DO12" s="684"/>
      <c r="DP12" s="685"/>
      <c r="DQ12" s="692">
        <v>1328429</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240</v>
      </c>
      <c r="S13" s="684"/>
      <c r="T13" s="684"/>
      <c r="U13" s="684"/>
      <c r="V13" s="684"/>
      <c r="W13" s="684"/>
      <c r="X13" s="684"/>
      <c r="Y13" s="685"/>
      <c r="Z13" s="686" t="s">
        <v>240</v>
      </c>
      <c r="AA13" s="686"/>
      <c r="AB13" s="686"/>
      <c r="AC13" s="686"/>
      <c r="AD13" s="687" t="s">
        <v>240</v>
      </c>
      <c r="AE13" s="687"/>
      <c r="AF13" s="687"/>
      <c r="AG13" s="687"/>
      <c r="AH13" s="687"/>
      <c r="AI13" s="687"/>
      <c r="AJ13" s="687"/>
      <c r="AK13" s="687"/>
      <c r="AL13" s="688" t="s">
        <v>240</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20227873</v>
      </c>
      <c r="BH13" s="684"/>
      <c r="BI13" s="684"/>
      <c r="BJ13" s="684"/>
      <c r="BK13" s="684"/>
      <c r="BL13" s="684"/>
      <c r="BM13" s="684"/>
      <c r="BN13" s="685"/>
      <c r="BO13" s="686">
        <v>58.9</v>
      </c>
      <c r="BP13" s="686"/>
      <c r="BQ13" s="686"/>
      <c r="BR13" s="686"/>
      <c r="BS13" s="692" t="s">
        <v>240</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5126174</v>
      </c>
      <c r="CS13" s="684"/>
      <c r="CT13" s="684"/>
      <c r="CU13" s="684"/>
      <c r="CV13" s="684"/>
      <c r="CW13" s="684"/>
      <c r="CX13" s="684"/>
      <c r="CY13" s="685"/>
      <c r="CZ13" s="686">
        <v>8.5</v>
      </c>
      <c r="DA13" s="686"/>
      <c r="DB13" s="686"/>
      <c r="DC13" s="686"/>
      <c r="DD13" s="692">
        <v>2951906</v>
      </c>
      <c r="DE13" s="684"/>
      <c r="DF13" s="684"/>
      <c r="DG13" s="684"/>
      <c r="DH13" s="684"/>
      <c r="DI13" s="684"/>
      <c r="DJ13" s="684"/>
      <c r="DK13" s="684"/>
      <c r="DL13" s="684"/>
      <c r="DM13" s="684"/>
      <c r="DN13" s="684"/>
      <c r="DO13" s="684"/>
      <c r="DP13" s="685"/>
      <c r="DQ13" s="692">
        <v>3576341</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87644</v>
      </c>
      <c r="S14" s="684"/>
      <c r="T14" s="684"/>
      <c r="U14" s="684"/>
      <c r="V14" s="684"/>
      <c r="W14" s="684"/>
      <c r="X14" s="684"/>
      <c r="Y14" s="685"/>
      <c r="Z14" s="686">
        <v>0.1</v>
      </c>
      <c r="AA14" s="686"/>
      <c r="AB14" s="686"/>
      <c r="AC14" s="686"/>
      <c r="AD14" s="687">
        <v>87644</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312508</v>
      </c>
      <c r="BH14" s="684"/>
      <c r="BI14" s="684"/>
      <c r="BJ14" s="684"/>
      <c r="BK14" s="684"/>
      <c r="BL14" s="684"/>
      <c r="BM14" s="684"/>
      <c r="BN14" s="685"/>
      <c r="BO14" s="686">
        <v>0.9</v>
      </c>
      <c r="BP14" s="686"/>
      <c r="BQ14" s="686"/>
      <c r="BR14" s="686"/>
      <c r="BS14" s="692" t="s">
        <v>234</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2719909</v>
      </c>
      <c r="CS14" s="684"/>
      <c r="CT14" s="684"/>
      <c r="CU14" s="684"/>
      <c r="CV14" s="684"/>
      <c r="CW14" s="684"/>
      <c r="CX14" s="684"/>
      <c r="CY14" s="685"/>
      <c r="CZ14" s="686">
        <v>4.5</v>
      </c>
      <c r="DA14" s="686"/>
      <c r="DB14" s="686"/>
      <c r="DC14" s="686"/>
      <c r="DD14" s="692">
        <v>231648</v>
      </c>
      <c r="DE14" s="684"/>
      <c r="DF14" s="684"/>
      <c r="DG14" s="684"/>
      <c r="DH14" s="684"/>
      <c r="DI14" s="684"/>
      <c r="DJ14" s="684"/>
      <c r="DK14" s="684"/>
      <c r="DL14" s="684"/>
      <c r="DM14" s="684"/>
      <c r="DN14" s="684"/>
      <c r="DO14" s="684"/>
      <c r="DP14" s="685"/>
      <c r="DQ14" s="692">
        <v>2327877</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240</v>
      </c>
      <c r="S15" s="684"/>
      <c r="T15" s="684"/>
      <c r="U15" s="684"/>
      <c r="V15" s="684"/>
      <c r="W15" s="684"/>
      <c r="X15" s="684"/>
      <c r="Y15" s="685"/>
      <c r="Z15" s="686" t="s">
        <v>240</v>
      </c>
      <c r="AA15" s="686"/>
      <c r="AB15" s="686"/>
      <c r="AC15" s="686"/>
      <c r="AD15" s="687" t="s">
        <v>140</v>
      </c>
      <c r="AE15" s="687"/>
      <c r="AF15" s="687"/>
      <c r="AG15" s="687"/>
      <c r="AH15" s="687"/>
      <c r="AI15" s="687"/>
      <c r="AJ15" s="687"/>
      <c r="AK15" s="687"/>
      <c r="AL15" s="688" t="s">
        <v>240</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1155792</v>
      </c>
      <c r="BH15" s="684"/>
      <c r="BI15" s="684"/>
      <c r="BJ15" s="684"/>
      <c r="BK15" s="684"/>
      <c r="BL15" s="684"/>
      <c r="BM15" s="684"/>
      <c r="BN15" s="685"/>
      <c r="BO15" s="686">
        <v>3.4</v>
      </c>
      <c r="BP15" s="686"/>
      <c r="BQ15" s="686"/>
      <c r="BR15" s="686"/>
      <c r="BS15" s="692" t="s">
        <v>234</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9491129</v>
      </c>
      <c r="CS15" s="684"/>
      <c r="CT15" s="684"/>
      <c r="CU15" s="684"/>
      <c r="CV15" s="684"/>
      <c r="CW15" s="684"/>
      <c r="CX15" s="684"/>
      <c r="CY15" s="685"/>
      <c r="CZ15" s="686">
        <v>15.7</v>
      </c>
      <c r="DA15" s="686"/>
      <c r="DB15" s="686"/>
      <c r="DC15" s="686"/>
      <c r="DD15" s="692">
        <v>3832800</v>
      </c>
      <c r="DE15" s="684"/>
      <c r="DF15" s="684"/>
      <c r="DG15" s="684"/>
      <c r="DH15" s="684"/>
      <c r="DI15" s="684"/>
      <c r="DJ15" s="684"/>
      <c r="DK15" s="684"/>
      <c r="DL15" s="684"/>
      <c r="DM15" s="684"/>
      <c r="DN15" s="684"/>
      <c r="DO15" s="684"/>
      <c r="DP15" s="685"/>
      <c r="DQ15" s="692">
        <v>6148079</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25611</v>
      </c>
      <c r="S16" s="684"/>
      <c r="T16" s="684"/>
      <c r="U16" s="684"/>
      <c r="V16" s="684"/>
      <c r="W16" s="684"/>
      <c r="X16" s="684"/>
      <c r="Y16" s="685"/>
      <c r="Z16" s="686">
        <v>0</v>
      </c>
      <c r="AA16" s="686"/>
      <c r="AB16" s="686"/>
      <c r="AC16" s="686"/>
      <c r="AD16" s="687">
        <v>25611</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v>476</v>
      </c>
      <c r="BH16" s="684"/>
      <c r="BI16" s="684"/>
      <c r="BJ16" s="684"/>
      <c r="BK16" s="684"/>
      <c r="BL16" s="684"/>
      <c r="BM16" s="684"/>
      <c r="BN16" s="685"/>
      <c r="BO16" s="686">
        <v>0</v>
      </c>
      <c r="BP16" s="686"/>
      <c r="BQ16" s="686"/>
      <c r="BR16" s="686"/>
      <c r="BS16" s="692" t="s">
        <v>234</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148300</v>
      </c>
      <c r="CS16" s="684"/>
      <c r="CT16" s="684"/>
      <c r="CU16" s="684"/>
      <c r="CV16" s="684"/>
      <c r="CW16" s="684"/>
      <c r="CX16" s="684"/>
      <c r="CY16" s="685"/>
      <c r="CZ16" s="686">
        <v>0.2</v>
      </c>
      <c r="DA16" s="686"/>
      <c r="DB16" s="686"/>
      <c r="DC16" s="686"/>
      <c r="DD16" s="692" t="s">
        <v>240</v>
      </c>
      <c r="DE16" s="684"/>
      <c r="DF16" s="684"/>
      <c r="DG16" s="684"/>
      <c r="DH16" s="684"/>
      <c r="DI16" s="684"/>
      <c r="DJ16" s="684"/>
      <c r="DK16" s="684"/>
      <c r="DL16" s="684"/>
      <c r="DM16" s="684"/>
      <c r="DN16" s="684"/>
      <c r="DO16" s="684"/>
      <c r="DP16" s="685"/>
      <c r="DQ16" s="692">
        <v>118391</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364059</v>
      </c>
      <c r="S17" s="684"/>
      <c r="T17" s="684"/>
      <c r="U17" s="684"/>
      <c r="V17" s="684"/>
      <c r="W17" s="684"/>
      <c r="X17" s="684"/>
      <c r="Y17" s="685"/>
      <c r="Z17" s="686">
        <v>0.6</v>
      </c>
      <c r="AA17" s="686"/>
      <c r="AB17" s="686"/>
      <c r="AC17" s="686"/>
      <c r="AD17" s="687">
        <v>364059</v>
      </c>
      <c r="AE17" s="687"/>
      <c r="AF17" s="687"/>
      <c r="AG17" s="687"/>
      <c r="AH17" s="687"/>
      <c r="AI17" s="687"/>
      <c r="AJ17" s="687"/>
      <c r="AK17" s="687"/>
      <c r="AL17" s="688">
        <v>0.9</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240</v>
      </c>
      <c r="BH17" s="684"/>
      <c r="BI17" s="684"/>
      <c r="BJ17" s="684"/>
      <c r="BK17" s="684"/>
      <c r="BL17" s="684"/>
      <c r="BM17" s="684"/>
      <c r="BN17" s="685"/>
      <c r="BO17" s="686" t="s">
        <v>240</v>
      </c>
      <c r="BP17" s="686"/>
      <c r="BQ17" s="686"/>
      <c r="BR17" s="686"/>
      <c r="BS17" s="692" t="s">
        <v>234</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5149496</v>
      </c>
      <c r="CS17" s="684"/>
      <c r="CT17" s="684"/>
      <c r="CU17" s="684"/>
      <c r="CV17" s="684"/>
      <c r="CW17" s="684"/>
      <c r="CX17" s="684"/>
      <c r="CY17" s="685"/>
      <c r="CZ17" s="686">
        <v>8.5</v>
      </c>
      <c r="DA17" s="686"/>
      <c r="DB17" s="686"/>
      <c r="DC17" s="686"/>
      <c r="DD17" s="692" t="s">
        <v>240</v>
      </c>
      <c r="DE17" s="684"/>
      <c r="DF17" s="684"/>
      <c r="DG17" s="684"/>
      <c r="DH17" s="684"/>
      <c r="DI17" s="684"/>
      <c r="DJ17" s="684"/>
      <c r="DK17" s="684"/>
      <c r="DL17" s="684"/>
      <c r="DM17" s="684"/>
      <c r="DN17" s="684"/>
      <c r="DO17" s="684"/>
      <c r="DP17" s="685"/>
      <c r="DQ17" s="692">
        <v>5135110</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109781</v>
      </c>
      <c r="S18" s="684"/>
      <c r="T18" s="684"/>
      <c r="U18" s="684"/>
      <c r="V18" s="684"/>
      <c r="W18" s="684"/>
      <c r="X18" s="684"/>
      <c r="Y18" s="685"/>
      <c r="Z18" s="686">
        <v>0.2</v>
      </c>
      <c r="AA18" s="686"/>
      <c r="AB18" s="686"/>
      <c r="AC18" s="686"/>
      <c r="AD18" s="687">
        <v>109781</v>
      </c>
      <c r="AE18" s="687"/>
      <c r="AF18" s="687"/>
      <c r="AG18" s="687"/>
      <c r="AH18" s="687"/>
      <c r="AI18" s="687"/>
      <c r="AJ18" s="687"/>
      <c r="AK18" s="687"/>
      <c r="AL18" s="688">
        <v>0.3</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140</v>
      </c>
      <c r="BH18" s="684"/>
      <c r="BI18" s="684"/>
      <c r="BJ18" s="684"/>
      <c r="BK18" s="684"/>
      <c r="BL18" s="684"/>
      <c r="BM18" s="684"/>
      <c r="BN18" s="685"/>
      <c r="BO18" s="686" t="s">
        <v>234</v>
      </c>
      <c r="BP18" s="686"/>
      <c r="BQ18" s="686"/>
      <c r="BR18" s="686"/>
      <c r="BS18" s="692" t="s">
        <v>234</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140</v>
      </c>
      <c r="CS18" s="684"/>
      <c r="CT18" s="684"/>
      <c r="CU18" s="684"/>
      <c r="CV18" s="684"/>
      <c r="CW18" s="684"/>
      <c r="CX18" s="684"/>
      <c r="CY18" s="685"/>
      <c r="CZ18" s="686" t="s">
        <v>140</v>
      </c>
      <c r="DA18" s="686"/>
      <c r="DB18" s="686"/>
      <c r="DC18" s="686"/>
      <c r="DD18" s="692" t="s">
        <v>234</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12117</v>
      </c>
      <c r="S19" s="684"/>
      <c r="T19" s="684"/>
      <c r="U19" s="684"/>
      <c r="V19" s="684"/>
      <c r="W19" s="684"/>
      <c r="X19" s="684"/>
      <c r="Y19" s="685"/>
      <c r="Z19" s="686">
        <v>0</v>
      </c>
      <c r="AA19" s="686"/>
      <c r="AB19" s="686"/>
      <c r="AC19" s="686"/>
      <c r="AD19" s="687">
        <v>12117</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217156</v>
      </c>
      <c r="BH19" s="684"/>
      <c r="BI19" s="684"/>
      <c r="BJ19" s="684"/>
      <c r="BK19" s="684"/>
      <c r="BL19" s="684"/>
      <c r="BM19" s="684"/>
      <c r="BN19" s="685"/>
      <c r="BO19" s="686">
        <v>0.6</v>
      </c>
      <c r="BP19" s="686"/>
      <c r="BQ19" s="686"/>
      <c r="BR19" s="686"/>
      <c r="BS19" s="692" t="s">
        <v>140</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240</v>
      </c>
      <c r="CS19" s="684"/>
      <c r="CT19" s="684"/>
      <c r="CU19" s="684"/>
      <c r="CV19" s="684"/>
      <c r="CW19" s="684"/>
      <c r="CX19" s="684"/>
      <c r="CY19" s="685"/>
      <c r="CZ19" s="686" t="s">
        <v>240</v>
      </c>
      <c r="DA19" s="686"/>
      <c r="DB19" s="686"/>
      <c r="DC19" s="686"/>
      <c r="DD19" s="692" t="s">
        <v>240</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2998</v>
      </c>
      <c r="S20" s="684"/>
      <c r="T20" s="684"/>
      <c r="U20" s="684"/>
      <c r="V20" s="684"/>
      <c r="W20" s="684"/>
      <c r="X20" s="684"/>
      <c r="Y20" s="685"/>
      <c r="Z20" s="686">
        <v>0</v>
      </c>
      <c r="AA20" s="686"/>
      <c r="AB20" s="686"/>
      <c r="AC20" s="686"/>
      <c r="AD20" s="687">
        <v>2998</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217156</v>
      </c>
      <c r="BH20" s="684"/>
      <c r="BI20" s="684"/>
      <c r="BJ20" s="684"/>
      <c r="BK20" s="684"/>
      <c r="BL20" s="684"/>
      <c r="BM20" s="684"/>
      <c r="BN20" s="685"/>
      <c r="BO20" s="686">
        <v>0.6</v>
      </c>
      <c r="BP20" s="686"/>
      <c r="BQ20" s="686"/>
      <c r="BR20" s="686"/>
      <c r="BS20" s="692" t="s">
        <v>234</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60315168</v>
      </c>
      <c r="CS20" s="684"/>
      <c r="CT20" s="684"/>
      <c r="CU20" s="684"/>
      <c r="CV20" s="684"/>
      <c r="CW20" s="684"/>
      <c r="CX20" s="684"/>
      <c r="CY20" s="685"/>
      <c r="CZ20" s="686">
        <v>100</v>
      </c>
      <c r="DA20" s="686"/>
      <c r="DB20" s="686"/>
      <c r="DC20" s="686"/>
      <c r="DD20" s="692">
        <v>8584320</v>
      </c>
      <c r="DE20" s="684"/>
      <c r="DF20" s="684"/>
      <c r="DG20" s="684"/>
      <c r="DH20" s="684"/>
      <c r="DI20" s="684"/>
      <c r="DJ20" s="684"/>
      <c r="DK20" s="684"/>
      <c r="DL20" s="684"/>
      <c r="DM20" s="684"/>
      <c r="DN20" s="684"/>
      <c r="DO20" s="684"/>
      <c r="DP20" s="685"/>
      <c r="DQ20" s="692">
        <v>42445305</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239163</v>
      </c>
      <c r="S21" s="684"/>
      <c r="T21" s="684"/>
      <c r="U21" s="684"/>
      <c r="V21" s="684"/>
      <c r="W21" s="684"/>
      <c r="X21" s="684"/>
      <c r="Y21" s="685"/>
      <c r="Z21" s="686">
        <v>0.4</v>
      </c>
      <c r="AA21" s="686"/>
      <c r="AB21" s="686"/>
      <c r="AC21" s="686"/>
      <c r="AD21" s="687">
        <v>239163</v>
      </c>
      <c r="AE21" s="687"/>
      <c r="AF21" s="687"/>
      <c r="AG21" s="687"/>
      <c r="AH21" s="687"/>
      <c r="AI21" s="687"/>
      <c r="AJ21" s="687"/>
      <c r="AK21" s="687"/>
      <c r="AL21" s="688">
        <v>0.6</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9178</v>
      </c>
      <c r="BH21" s="684"/>
      <c r="BI21" s="684"/>
      <c r="BJ21" s="684"/>
      <c r="BK21" s="684"/>
      <c r="BL21" s="684"/>
      <c r="BM21" s="684"/>
      <c r="BN21" s="685"/>
      <c r="BO21" s="686">
        <v>0</v>
      </c>
      <c r="BP21" s="686"/>
      <c r="BQ21" s="686"/>
      <c r="BR21" s="686"/>
      <c r="BS21" s="692" t="s">
        <v>140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1249478</v>
      </c>
      <c r="S22" s="684"/>
      <c r="T22" s="684"/>
      <c r="U22" s="684"/>
      <c r="V22" s="684"/>
      <c r="W22" s="684"/>
      <c r="X22" s="684"/>
      <c r="Y22" s="685"/>
      <c r="Z22" s="686">
        <v>1.9</v>
      </c>
      <c r="AA22" s="686"/>
      <c r="AB22" s="686"/>
      <c r="AC22" s="686"/>
      <c r="AD22" s="687">
        <v>737666</v>
      </c>
      <c r="AE22" s="687"/>
      <c r="AF22" s="687"/>
      <c r="AG22" s="687"/>
      <c r="AH22" s="687"/>
      <c r="AI22" s="687"/>
      <c r="AJ22" s="687"/>
      <c r="AK22" s="687"/>
      <c r="AL22" s="688">
        <v>1.9</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140</v>
      </c>
      <c r="BP22" s="686"/>
      <c r="BQ22" s="686"/>
      <c r="BR22" s="686"/>
      <c r="BS22" s="692" t="s">
        <v>240</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737666</v>
      </c>
      <c r="S23" s="684"/>
      <c r="T23" s="684"/>
      <c r="U23" s="684"/>
      <c r="V23" s="684"/>
      <c r="W23" s="684"/>
      <c r="X23" s="684"/>
      <c r="Y23" s="685"/>
      <c r="Z23" s="686">
        <v>1.1000000000000001</v>
      </c>
      <c r="AA23" s="686"/>
      <c r="AB23" s="686"/>
      <c r="AC23" s="686"/>
      <c r="AD23" s="687">
        <v>737666</v>
      </c>
      <c r="AE23" s="687"/>
      <c r="AF23" s="687"/>
      <c r="AG23" s="687"/>
      <c r="AH23" s="687"/>
      <c r="AI23" s="687"/>
      <c r="AJ23" s="687"/>
      <c r="AK23" s="687"/>
      <c r="AL23" s="688">
        <v>1.9</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207978</v>
      </c>
      <c r="BH23" s="684"/>
      <c r="BI23" s="684"/>
      <c r="BJ23" s="684"/>
      <c r="BK23" s="684"/>
      <c r="BL23" s="684"/>
      <c r="BM23" s="684"/>
      <c r="BN23" s="685"/>
      <c r="BO23" s="686">
        <v>0.6</v>
      </c>
      <c r="BP23" s="686"/>
      <c r="BQ23" s="686"/>
      <c r="BR23" s="686"/>
      <c r="BS23" s="692" t="s">
        <v>140</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496408</v>
      </c>
      <c r="S24" s="684"/>
      <c r="T24" s="684"/>
      <c r="U24" s="684"/>
      <c r="V24" s="684"/>
      <c r="W24" s="684"/>
      <c r="X24" s="684"/>
      <c r="Y24" s="685"/>
      <c r="Z24" s="686">
        <v>0.8</v>
      </c>
      <c r="AA24" s="686"/>
      <c r="AB24" s="686"/>
      <c r="AC24" s="686"/>
      <c r="AD24" s="687" t="s">
        <v>240</v>
      </c>
      <c r="AE24" s="687"/>
      <c r="AF24" s="687"/>
      <c r="AG24" s="687"/>
      <c r="AH24" s="687"/>
      <c r="AI24" s="687"/>
      <c r="AJ24" s="687"/>
      <c r="AK24" s="687"/>
      <c r="AL24" s="688" t="s">
        <v>240</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234</v>
      </c>
      <c r="BP24" s="686"/>
      <c r="BQ24" s="686"/>
      <c r="BR24" s="686"/>
      <c r="BS24" s="692" t="s">
        <v>240</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27389818</v>
      </c>
      <c r="CS24" s="673"/>
      <c r="CT24" s="673"/>
      <c r="CU24" s="673"/>
      <c r="CV24" s="673"/>
      <c r="CW24" s="673"/>
      <c r="CX24" s="673"/>
      <c r="CY24" s="674"/>
      <c r="CZ24" s="677">
        <v>45.4</v>
      </c>
      <c r="DA24" s="678"/>
      <c r="DB24" s="678"/>
      <c r="DC24" s="697"/>
      <c r="DD24" s="722">
        <v>19608987</v>
      </c>
      <c r="DE24" s="673"/>
      <c r="DF24" s="673"/>
      <c r="DG24" s="673"/>
      <c r="DH24" s="673"/>
      <c r="DI24" s="673"/>
      <c r="DJ24" s="673"/>
      <c r="DK24" s="674"/>
      <c r="DL24" s="722">
        <v>19590700</v>
      </c>
      <c r="DM24" s="673"/>
      <c r="DN24" s="673"/>
      <c r="DO24" s="673"/>
      <c r="DP24" s="673"/>
      <c r="DQ24" s="673"/>
      <c r="DR24" s="673"/>
      <c r="DS24" s="673"/>
      <c r="DT24" s="673"/>
      <c r="DU24" s="673"/>
      <c r="DV24" s="674"/>
      <c r="DW24" s="677">
        <v>49.7</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v>15404</v>
      </c>
      <c r="S25" s="684"/>
      <c r="T25" s="684"/>
      <c r="U25" s="684"/>
      <c r="V25" s="684"/>
      <c r="W25" s="684"/>
      <c r="X25" s="684"/>
      <c r="Y25" s="685"/>
      <c r="Z25" s="686">
        <v>0</v>
      </c>
      <c r="AA25" s="686"/>
      <c r="AB25" s="686"/>
      <c r="AC25" s="686"/>
      <c r="AD25" s="687" t="s">
        <v>234</v>
      </c>
      <c r="AE25" s="687"/>
      <c r="AF25" s="687"/>
      <c r="AG25" s="687"/>
      <c r="AH25" s="687"/>
      <c r="AI25" s="687"/>
      <c r="AJ25" s="687"/>
      <c r="AK25" s="687"/>
      <c r="AL25" s="688" t="s">
        <v>234</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240</v>
      </c>
      <c r="BP25" s="686"/>
      <c r="BQ25" s="686"/>
      <c r="BR25" s="686"/>
      <c r="BS25" s="692" t="s">
        <v>234</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10802916</v>
      </c>
      <c r="CS25" s="719"/>
      <c r="CT25" s="719"/>
      <c r="CU25" s="719"/>
      <c r="CV25" s="719"/>
      <c r="CW25" s="719"/>
      <c r="CX25" s="719"/>
      <c r="CY25" s="720"/>
      <c r="CZ25" s="688">
        <v>17.899999999999999</v>
      </c>
      <c r="DA25" s="717"/>
      <c r="DB25" s="717"/>
      <c r="DC25" s="721"/>
      <c r="DD25" s="692">
        <v>10306791</v>
      </c>
      <c r="DE25" s="719"/>
      <c r="DF25" s="719"/>
      <c r="DG25" s="719"/>
      <c r="DH25" s="719"/>
      <c r="DI25" s="719"/>
      <c r="DJ25" s="719"/>
      <c r="DK25" s="720"/>
      <c r="DL25" s="692">
        <v>10291135</v>
      </c>
      <c r="DM25" s="719"/>
      <c r="DN25" s="719"/>
      <c r="DO25" s="719"/>
      <c r="DP25" s="719"/>
      <c r="DQ25" s="719"/>
      <c r="DR25" s="719"/>
      <c r="DS25" s="719"/>
      <c r="DT25" s="719"/>
      <c r="DU25" s="719"/>
      <c r="DV25" s="720"/>
      <c r="DW25" s="688">
        <v>26.1</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40026752</v>
      </c>
      <c r="S26" s="684"/>
      <c r="T26" s="684"/>
      <c r="U26" s="684"/>
      <c r="V26" s="684"/>
      <c r="W26" s="684"/>
      <c r="X26" s="684"/>
      <c r="Y26" s="685"/>
      <c r="Z26" s="686">
        <v>61.8</v>
      </c>
      <c r="AA26" s="686"/>
      <c r="AB26" s="686"/>
      <c r="AC26" s="686"/>
      <c r="AD26" s="687">
        <v>39306962</v>
      </c>
      <c r="AE26" s="687"/>
      <c r="AF26" s="687"/>
      <c r="AG26" s="687"/>
      <c r="AH26" s="687"/>
      <c r="AI26" s="687"/>
      <c r="AJ26" s="687"/>
      <c r="AK26" s="687"/>
      <c r="AL26" s="688">
        <v>99.6</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234</v>
      </c>
      <c r="BP26" s="686"/>
      <c r="BQ26" s="686"/>
      <c r="BR26" s="686"/>
      <c r="BS26" s="692" t="s">
        <v>140</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7555871</v>
      </c>
      <c r="CS26" s="684"/>
      <c r="CT26" s="684"/>
      <c r="CU26" s="684"/>
      <c r="CV26" s="684"/>
      <c r="CW26" s="684"/>
      <c r="CX26" s="684"/>
      <c r="CY26" s="685"/>
      <c r="CZ26" s="688">
        <v>12.5</v>
      </c>
      <c r="DA26" s="717"/>
      <c r="DB26" s="717"/>
      <c r="DC26" s="721"/>
      <c r="DD26" s="692">
        <v>7125821</v>
      </c>
      <c r="DE26" s="684"/>
      <c r="DF26" s="684"/>
      <c r="DG26" s="684"/>
      <c r="DH26" s="684"/>
      <c r="DI26" s="684"/>
      <c r="DJ26" s="684"/>
      <c r="DK26" s="685"/>
      <c r="DL26" s="692" t="s">
        <v>234</v>
      </c>
      <c r="DM26" s="684"/>
      <c r="DN26" s="684"/>
      <c r="DO26" s="684"/>
      <c r="DP26" s="684"/>
      <c r="DQ26" s="684"/>
      <c r="DR26" s="684"/>
      <c r="DS26" s="684"/>
      <c r="DT26" s="684"/>
      <c r="DU26" s="684"/>
      <c r="DV26" s="685"/>
      <c r="DW26" s="688" t="s">
        <v>140</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17670</v>
      </c>
      <c r="S27" s="684"/>
      <c r="T27" s="684"/>
      <c r="U27" s="684"/>
      <c r="V27" s="684"/>
      <c r="W27" s="684"/>
      <c r="X27" s="684"/>
      <c r="Y27" s="685"/>
      <c r="Z27" s="686">
        <v>0</v>
      </c>
      <c r="AA27" s="686"/>
      <c r="AB27" s="686"/>
      <c r="AC27" s="686"/>
      <c r="AD27" s="687">
        <v>17670</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34355051</v>
      </c>
      <c r="BH27" s="684"/>
      <c r="BI27" s="684"/>
      <c r="BJ27" s="684"/>
      <c r="BK27" s="684"/>
      <c r="BL27" s="684"/>
      <c r="BM27" s="684"/>
      <c r="BN27" s="685"/>
      <c r="BO27" s="686">
        <v>100</v>
      </c>
      <c r="BP27" s="686"/>
      <c r="BQ27" s="686"/>
      <c r="BR27" s="686"/>
      <c r="BS27" s="692">
        <v>509008</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11437406</v>
      </c>
      <c r="CS27" s="719"/>
      <c r="CT27" s="719"/>
      <c r="CU27" s="719"/>
      <c r="CV27" s="719"/>
      <c r="CW27" s="719"/>
      <c r="CX27" s="719"/>
      <c r="CY27" s="720"/>
      <c r="CZ27" s="688">
        <v>19</v>
      </c>
      <c r="DA27" s="717"/>
      <c r="DB27" s="717"/>
      <c r="DC27" s="721"/>
      <c r="DD27" s="692">
        <v>4167086</v>
      </c>
      <c r="DE27" s="719"/>
      <c r="DF27" s="719"/>
      <c r="DG27" s="719"/>
      <c r="DH27" s="719"/>
      <c r="DI27" s="719"/>
      <c r="DJ27" s="719"/>
      <c r="DK27" s="720"/>
      <c r="DL27" s="692">
        <v>4164455</v>
      </c>
      <c r="DM27" s="719"/>
      <c r="DN27" s="719"/>
      <c r="DO27" s="719"/>
      <c r="DP27" s="719"/>
      <c r="DQ27" s="719"/>
      <c r="DR27" s="719"/>
      <c r="DS27" s="719"/>
      <c r="DT27" s="719"/>
      <c r="DU27" s="719"/>
      <c r="DV27" s="720"/>
      <c r="DW27" s="688">
        <v>10.6</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690043</v>
      </c>
      <c r="S28" s="684"/>
      <c r="T28" s="684"/>
      <c r="U28" s="684"/>
      <c r="V28" s="684"/>
      <c r="W28" s="684"/>
      <c r="X28" s="684"/>
      <c r="Y28" s="685"/>
      <c r="Z28" s="686">
        <v>1.1000000000000001</v>
      </c>
      <c r="AA28" s="686"/>
      <c r="AB28" s="686"/>
      <c r="AC28" s="686"/>
      <c r="AD28" s="687" t="s">
        <v>140</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5149496</v>
      </c>
      <c r="CS28" s="684"/>
      <c r="CT28" s="684"/>
      <c r="CU28" s="684"/>
      <c r="CV28" s="684"/>
      <c r="CW28" s="684"/>
      <c r="CX28" s="684"/>
      <c r="CY28" s="685"/>
      <c r="CZ28" s="688">
        <v>8.5</v>
      </c>
      <c r="DA28" s="717"/>
      <c r="DB28" s="717"/>
      <c r="DC28" s="721"/>
      <c r="DD28" s="692">
        <v>5135110</v>
      </c>
      <c r="DE28" s="684"/>
      <c r="DF28" s="684"/>
      <c r="DG28" s="684"/>
      <c r="DH28" s="684"/>
      <c r="DI28" s="684"/>
      <c r="DJ28" s="684"/>
      <c r="DK28" s="685"/>
      <c r="DL28" s="692">
        <v>5135110</v>
      </c>
      <c r="DM28" s="684"/>
      <c r="DN28" s="684"/>
      <c r="DO28" s="684"/>
      <c r="DP28" s="684"/>
      <c r="DQ28" s="684"/>
      <c r="DR28" s="684"/>
      <c r="DS28" s="684"/>
      <c r="DT28" s="684"/>
      <c r="DU28" s="684"/>
      <c r="DV28" s="685"/>
      <c r="DW28" s="688">
        <v>13</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753001</v>
      </c>
      <c r="S29" s="684"/>
      <c r="T29" s="684"/>
      <c r="U29" s="684"/>
      <c r="V29" s="684"/>
      <c r="W29" s="684"/>
      <c r="X29" s="684"/>
      <c r="Y29" s="685"/>
      <c r="Z29" s="686">
        <v>1.2</v>
      </c>
      <c r="AA29" s="686"/>
      <c r="AB29" s="686"/>
      <c r="AC29" s="686"/>
      <c r="AD29" s="687">
        <v>82655</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5149494</v>
      </c>
      <c r="CS29" s="719"/>
      <c r="CT29" s="719"/>
      <c r="CU29" s="719"/>
      <c r="CV29" s="719"/>
      <c r="CW29" s="719"/>
      <c r="CX29" s="719"/>
      <c r="CY29" s="720"/>
      <c r="CZ29" s="688">
        <v>8.5</v>
      </c>
      <c r="DA29" s="717"/>
      <c r="DB29" s="717"/>
      <c r="DC29" s="721"/>
      <c r="DD29" s="692">
        <v>5135108</v>
      </c>
      <c r="DE29" s="719"/>
      <c r="DF29" s="719"/>
      <c r="DG29" s="719"/>
      <c r="DH29" s="719"/>
      <c r="DI29" s="719"/>
      <c r="DJ29" s="719"/>
      <c r="DK29" s="720"/>
      <c r="DL29" s="692">
        <v>5135108</v>
      </c>
      <c r="DM29" s="719"/>
      <c r="DN29" s="719"/>
      <c r="DO29" s="719"/>
      <c r="DP29" s="719"/>
      <c r="DQ29" s="719"/>
      <c r="DR29" s="719"/>
      <c r="DS29" s="719"/>
      <c r="DT29" s="719"/>
      <c r="DU29" s="719"/>
      <c r="DV29" s="720"/>
      <c r="DW29" s="688">
        <v>13</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507480</v>
      </c>
      <c r="S30" s="684"/>
      <c r="T30" s="684"/>
      <c r="U30" s="684"/>
      <c r="V30" s="684"/>
      <c r="W30" s="684"/>
      <c r="X30" s="684"/>
      <c r="Y30" s="685"/>
      <c r="Z30" s="686">
        <v>0.8</v>
      </c>
      <c r="AA30" s="686"/>
      <c r="AB30" s="686"/>
      <c r="AC30" s="686"/>
      <c r="AD30" s="687" t="s">
        <v>240</v>
      </c>
      <c r="AE30" s="687"/>
      <c r="AF30" s="687"/>
      <c r="AG30" s="687"/>
      <c r="AH30" s="687"/>
      <c r="AI30" s="687"/>
      <c r="AJ30" s="687"/>
      <c r="AK30" s="687"/>
      <c r="AL30" s="688" t="s">
        <v>140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4762573</v>
      </c>
      <c r="CS30" s="684"/>
      <c r="CT30" s="684"/>
      <c r="CU30" s="684"/>
      <c r="CV30" s="684"/>
      <c r="CW30" s="684"/>
      <c r="CX30" s="684"/>
      <c r="CY30" s="685"/>
      <c r="CZ30" s="688">
        <v>7.9</v>
      </c>
      <c r="DA30" s="717"/>
      <c r="DB30" s="717"/>
      <c r="DC30" s="721"/>
      <c r="DD30" s="692">
        <v>4748301</v>
      </c>
      <c r="DE30" s="684"/>
      <c r="DF30" s="684"/>
      <c r="DG30" s="684"/>
      <c r="DH30" s="684"/>
      <c r="DI30" s="684"/>
      <c r="DJ30" s="684"/>
      <c r="DK30" s="685"/>
      <c r="DL30" s="692">
        <v>4748301</v>
      </c>
      <c r="DM30" s="684"/>
      <c r="DN30" s="684"/>
      <c r="DO30" s="684"/>
      <c r="DP30" s="684"/>
      <c r="DQ30" s="684"/>
      <c r="DR30" s="684"/>
      <c r="DS30" s="684"/>
      <c r="DT30" s="684"/>
      <c r="DU30" s="684"/>
      <c r="DV30" s="685"/>
      <c r="DW30" s="688">
        <v>12</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6403653</v>
      </c>
      <c r="S31" s="684"/>
      <c r="T31" s="684"/>
      <c r="U31" s="684"/>
      <c r="V31" s="684"/>
      <c r="W31" s="684"/>
      <c r="X31" s="684"/>
      <c r="Y31" s="685"/>
      <c r="Z31" s="686">
        <v>9.9</v>
      </c>
      <c r="AA31" s="686"/>
      <c r="AB31" s="686"/>
      <c r="AC31" s="686"/>
      <c r="AD31" s="687" t="s">
        <v>234</v>
      </c>
      <c r="AE31" s="687"/>
      <c r="AF31" s="687"/>
      <c r="AG31" s="687"/>
      <c r="AH31" s="687"/>
      <c r="AI31" s="687"/>
      <c r="AJ31" s="687"/>
      <c r="AK31" s="687"/>
      <c r="AL31" s="688" t="s">
        <v>140</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99.3</v>
      </c>
      <c r="BH31" s="738"/>
      <c r="BI31" s="738"/>
      <c r="BJ31" s="738"/>
      <c r="BK31" s="738"/>
      <c r="BL31" s="738"/>
      <c r="BM31" s="678">
        <v>97.2</v>
      </c>
      <c r="BN31" s="738"/>
      <c r="BO31" s="738"/>
      <c r="BP31" s="738"/>
      <c r="BQ31" s="739"/>
      <c r="BR31" s="751">
        <v>99.4</v>
      </c>
      <c r="BS31" s="738"/>
      <c r="BT31" s="738"/>
      <c r="BU31" s="738"/>
      <c r="BV31" s="738"/>
      <c r="BW31" s="738"/>
      <c r="BX31" s="678">
        <v>97</v>
      </c>
      <c r="BY31" s="738"/>
      <c r="BZ31" s="738"/>
      <c r="CA31" s="738"/>
      <c r="CB31" s="739"/>
      <c r="CD31" s="725"/>
      <c r="CE31" s="726"/>
      <c r="CF31" s="698" t="s">
        <v>313</v>
      </c>
      <c r="CG31" s="699"/>
      <c r="CH31" s="699"/>
      <c r="CI31" s="699"/>
      <c r="CJ31" s="699"/>
      <c r="CK31" s="699"/>
      <c r="CL31" s="699"/>
      <c r="CM31" s="699"/>
      <c r="CN31" s="699"/>
      <c r="CO31" s="699"/>
      <c r="CP31" s="699"/>
      <c r="CQ31" s="700"/>
      <c r="CR31" s="683">
        <v>386921</v>
      </c>
      <c r="CS31" s="719"/>
      <c r="CT31" s="719"/>
      <c r="CU31" s="719"/>
      <c r="CV31" s="719"/>
      <c r="CW31" s="719"/>
      <c r="CX31" s="719"/>
      <c r="CY31" s="720"/>
      <c r="CZ31" s="688">
        <v>0.6</v>
      </c>
      <c r="DA31" s="717"/>
      <c r="DB31" s="717"/>
      <c r="DC31" s="721"/>
      <c r="DD31" s="692">
        <v>386807</v>
      </c>
      <c r="DE31" s="719"/>
      <c r="DF31" s="719"/>
      <c r="DG31" s="719"/>
      <c r="DH31" s="719"/>
      <c r="DI31" s="719"/>
      <c r="DJ31" s="719"/>
      <c r="DK31" s="720"/>
      <c r="DL31" s="692">
        <v>386807</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234</v>
      </c>
      <c r="S32" s="684"/>
      <c r="T32" s="684"/>
      <c r="U32" s="684"/>
      <c r="V32" s="684"/>
      <c r="W32" s="684"/>
      <c r="X32" s="684"/>
      <c r="Y32" s="685"/>
      <c r="Z32" s="686" t="s">
        <v>234</v>
      </c>
      <c r="AA32" s="686"/>
      <c r="AB32" s="686"/>
      <c r="AC32" s="686"/>
      <c r="AD32" s="687" t="s">
        <v>240</v>
      </c>
      <c r="AE32" s="687"/>
      <c r="AF32" s="687"/>
      <c r="AG32" s="687"/>
      <c r="AH32" s="687"/>
      <c r="AI32" s="687"/>
      <c r="AJ32" s="687"/>
      <c r="AK32" s="687"/>
      <c r="AL32" s="688" t="s">
        <v>140</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98.9</v>
      </c>
      <c r="BH32" s="719"/>
      <c r="BI32" s="719"/>
      <c r="BJ32" s="719"/>
      <c r="BK32" s="719"/>
      <c r="BL32" s="719"/>
      <c r="BM32" s="689">
        <v>96.1</v>
      </c>
      <c r="BN32" s="749"/>
      <c r="BO32" s="749"/>
      <c r="BP32" s="749"/>
      <c r="BQ32" s="750"/>
      <c r="BR32" s="752">
        <v>98.9</v>
      </c>
      <c r="BS32" s="719"/>
      <c r="BT32" s="719"/>
      <c r="BU32" s="719"/>
      <c r="BV32" s="719"/>
      <c r="BW32" s="719"/>
      <c r="BX32" s="689">
        <v>95.9</v>
      </c>
      <c r="BY32" s="749"/>
      <c r="BZ32" s="749"/>
      <c r="CA32" s="749"/>
      <c r="CB32" s="750"/>
      <c r="CD32" s="727"/>
      <c r="CE32" s="728"/>
      <c r="CF32" s="698" t="s">
        <v>317</v>
      </c>
      <c r="CG32" s="699"/>
      <c r="CH32" s="699"/>
      <c r="CI32" s="699"/>
      <c r="CJ32" s="699"/>
      <c r="CK32" s="699"/>
      <c r="CL32" s="699"/>
      <c r="CM32" s="699"/>
      <c r="CN32" s="699"/>
      <c r="CO32" s="699"/>
      <c r="CP32" s="699"/>
      <c r="CQ32" s="700"/>
      <c r="CR32" s="683">
        <v>2</v>
      </c>
      <c r="CS32" s="684"/>
      <c r="CT32" s="684"/>
      <c r="CU32" s="684"/>
      <c r="CV32" s="684"/>
      <c r="CW32" s="684"/>
      <c r="CX32" s="684"/>
      <c r="CY32" s="685"/>
      <c r="CZ32" s="688">
        <v>0</v>
      </c>
      <c r="DA32" s="717"/>
      <c r="DB32" s="717"/>
      <c r="DC32" s="721"/>
      <c r="DD32" s="692">
        <v>2</v>
      </c>
      <c r="DE32" s="684"/>
      <c r="DF32" s="684"/>
      <c r="DG32" s="684"/>
      <c r="DH32" s="684"/>
      <c r="DI32" s="684"/>
      <c r="DJ32" s="684"/>
      <c r="DK32" s="685"/>
      <c r="DL32" s="692">
        <v>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2982280</v>
      </c>
      <c r="S33" s="684"/>
      <c r="T33" s="684"/>
      <c r="U33" s="684"/>
      <c r="V33" s="684"/>
      <c r="W33" s="684"/>
      <c r="X33" s="684"/>
      <c r="Y33" s="685"/>
      <c r="Z33" s="686">
        <v>4.5999999999999996</v>
      </c>
      <c r="AA33" s="686"/>
      <c r="AB33" s="686"/>
      <c r="AC33" s="686"/>
      <c r="AD33" s="687" t="s">
        <v>140</v>
      </c>
      <c r="AE33" s="687"/>
      <c r="AF33" s="687"/>
      <c r="AG33" s="687"/>
      <c r="AH33" s="687"/>
      <c r="AI33" s="687"/>
      <c r="AJ33" s="687"/>
      <c r="AK33" s="687"/>
      <c r="AL33" s="688" t="s">
        <v>240</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99.6</v>
      </c>
      <c r="BH33" s="754"/>
      <c r="BI33" s="754"/>
      <c r="BJ33" s="754"/>
      <c r="BK33" s="754"/>
      <c r="BL33" s="754"/>
      <c r="BM33" s="755">
        <v>97.9</v>
      </c>
      <c r="BN33" s="754"/>
      <c r="BO33" s="754"/>
      <c r="BP33" s="754"/>
      <c r="BQ33" s="756"/>
      <c r="BR33" s="753">
        <v>99.6</v>
      </c>
      <c r="BS33" s="754"/>
      <c r="BT33" s="754"/>
      <c r="BU33" s="754"/>
      <c r="BV33" s="754"/>
      <c r="BW33" s="754"/>
      <c r="BX33" s="755">
        <v>97.8</v>
      </c>
      <c r="BY33" s="754"/>
      <c r="BZ33" s="754"/>
      <c r="CA33" s="754"/>
      <c r="CB33" s="756"/>
      <c r="CD33" s="698" t="s">
        <v>320</v>
      </c>
      <c r="CE33" s="699"/>
      <c r="CF33" s="699"/>
      <c r="CG33" s="699"/>
      <c r="CH33" s="699"/>
      <c r="CI33" s="699"/>
      <c r="CJ33" s="699"/>
      <c r="CK33" s="699"/>
      <c r="CL33" s="699"/>
      <c r="CM33" s="699"/>
      <c r="CN33" s="699"/>
      <c r="CO33" s="699"/>
      <c r="CP33" s="699"/>
      <c r="CQ33" s="700"/>
      <c r="CR33" s="683">
        <v>24192730</v>
      </c>
      <c r="CS33" s="719"/>
      <c r="CT33" s="719"/>
      <c r="CU33" s="719"/>
      <c r="CV33" s="719"/>
      <c r="CW33" s="719"/>
      <c r="CX33" s="719"/>
      <c r="CY33" s="720"/>
      <c r="CZ33" s="688">
        <v>40.1</v>
      </c>
      <c r="DA33" s="717"/>
      <c r="DB33" s="717"/>
      <c r="DC33" s="721"/>
      <c r="DD33" s="692">
        <v>19082587</v>
      </c>
      <c r="DE33" s="719"/>
      <c r="DF33" s="719"/>
      <c r="DG33" s="719"/>
      <c r="DH33" s="719"/>
      <c r="DI33" s="719"/>
      <c r="DJ33" s="719"/>
      <c r="DK33" s="720"/>
      <c r="DL33" s="692">
        <v>13796252</v>
      </c>
      <c r="DM33" s="719"/>
      <c r="DN33" s="719"/>
      <c r="DO33" s="719"/>
      <c r="DP33" s="719"/>
      <c r="DQ33" s="719"/>
      <c r="DR33" s="719"/>
      <c r="DS33" s="719"/>
      <c r="DT33" s="719"/>
      <c r="DU33" s="719"/>
      <c r="DV33" s="720"/>
      <c r="DW33" s="688">
        <v>35</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527633</v>
      </c>
      <c r="S34" s="684"/>
      <c r="T34" s="684"/>
      <c r="U34" s="684"/>
      <c r="V34" s="684"/>
      <c r="W34" s="684"/>
      <c r="X34" s="684"/>
      <c r="Y34" s="685"/>
      <c r="Z34" s="686">
        <v>0.8</v>
      </c>
      <c r="AA34" s="686"/>
      <c r="AB34" s="686"/>
      <c r="AC34" s="686"/>
      <c r="AD34" s="687">
        <v>41630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11282246</v>
      </c>
      <c r="CS34" s="684"/>
      <c r="CT34" s="684"/>
      <c r="CU34" s="684"/>
      <c r="CV34" s="684"/>
      <c r="CW34" s="684"/>
      <c r="CX34" s="684"/>
      <c r="CY34" s="685"/>
      <c r="CZ34" s="688">
        <v>18.7</v>
      </c>
      <c r="DA34" s="717"/>
      <c r="DB34" s="717"/>
      <c r="DC34" s="721"/>
      <c r="DD34" s="692">
        <v>8632220</v>
      </c>
      <c r="DE34" s="684"/>
      <c r="DF34" s="684"/>
      <c r="DG34" s="684"/>
      <c r="DH34" s="684"/>
      <c r="DI34" s="684"/>
      <c r="DJ34" s="684"/>
      <c r="DK34" s="685"/>
      <c r="DL34" s="692">
        <v>7807733</v>
      </c>
      <c r="DM34" s="684"/>
      <c r="DN34" s="684"/>
      <c r="DO34" s="684"/>
      <c r="DP34" s="684"/>
      <c r="DQ34" s="684"/>
      <c r="DR34" s="684"/>
      <c r="DS34" s="684"/>
      <c r="DT34" s="684"/>
      <c r="DU34" s="684"/>
      <c r="DV34" s="685"/>
      <c r="DW34" s="688">
        <v>19.8</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105570</v>
      </c>
      <c r="S35" s="684"/>
      <c r="T35" s="684"/>
      <c r="U35" s="684"/>
      <c r="V35" s="684"/>
      <c r="W35" s="684"/>
      <c r="X35" s="684"/>
      <c r="Y35" s="685"/>
      <c r="Z35" s="686">
        <v>0.2</v>
      </c>
      <c r="AA35" s="686"/>
      <c r="AB35" s="686"/>
      <c r="AC35" s="686"/>
      <c r="AD35" s="687" t="s">
        <v>234</v>
      </c>
      <c r="AE35" s="687"/>
      <c r="AF35" s="687"/>
      <c r="AG35" s="687"/>
      <c r="AH35" s="687"/>
      <c r="AI35" s="687"/>
      <c r="AJ35" s="687"/>
      <c r="AK35" s="687"/>
      <c r="AL35" s="688" t="s">
        <v>234</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642202</v>
      </c>
      <c r="CS35" s="719"/>
      <c r="CT35" s="719"/>
      <c r="CU35" s="719"/>
      <c r="CV35" s="719"/>
      <c r="CW35" s="719"/>
      <c r="CX35" s="719"/>
      <c r="CY35" s="720"/>
      <c r="CZ35" s="688">
        <v>1.1000000000000001</v>
      </c>
      <c r="DA35" s="717"/>
      <c r="DB35" s="717"/>
      <c r="DC35" s="721"/>
      <c r="DD35" s="692">
        <v>627915</v>
      </c>
      <c r="DE35" s="719"/>
      <c r="DF35" s="719"/>
      <c r="DG35" s="719"/>
      <c r="DH35" s="719"/>
      <c r="DI35" s="719"/>
      <c r="DJ35" s="719"/>
      <c r="DK35" s="720"/>
      <c r="DL35" s="692">
        <v>627915</v>
      </c>
      <c r="DM35" s="719"/>
      <c r="DN35" s="719"/>
      <c r="DO35" s="719"/>
      <c r="DP35" s="719"/>
      <c r="DQ35" s="719"/>
      <c r="DR35" s="719"/>
      <c r="DS35" s="719"/>
      <c r="DT35" s="719"/>
      <c r="DU35" s="719"/>
      <c r="DV35" s="720"/>
      <c r="DW35" s="688">
        <v>1.6</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2660575</v>
      </c>
      <c r="S36" s="684"/>
      <c r="T36" s="684"/>
      <c r="U36" s="684"/>
      <c r="V36" s="684"/>
      <c r="W36" s="684"/>
      <c r="X36" s="684"/>
      <c r="Y36" s="685"/>
      <c r="Z36" s="686">
        <v>4.0999999999999996</v>
      </c>
      <c r="AA36" s="686"/>
      <c r="AB36" s="686"/>
      <c r="AC36" s="686"/>
      <c r="AD36" s="687" t="s">
        <v>234</v>
      </c>
      <c r="AE36" s="687"/>
      <c r="AF36" s="687"/>
      <c r="AG36" s="687"/>
      <c r="AH36" s="687"/>
      <c r="AI36" s="687"/>
      <c r="AJ36" s="687"/>
      <c r="AK36" s="687"/>
      <c r="AL36" s="688" t="s">
        <v>240</v>
      </c>
      <c r="AM36" s="689"/>
      <c r="AN36" s="689"/>
      <c r="AO36" s="690"/>
      <c r="AP36" s="235"/>
      <c r="AQ36" s="757" t="s">
        <v>328</v>
      </c>
      <c r="AR36" s="758"/>
      <c r="AS36" s="758"/>
      <c r="AT36" s="758"/>
      <c r="AU36" s="758"/>
      <c r="AV36" s="758"/>
      <c r="AW36" s="758"/>
      <c r="AX36" s="758"/>
      <c r="AY36" s="759"/>
      <c r="AZ36" s="672">
        <v>5297819</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143304</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4089736</v>
      </c>
      <c r="CS36" s="684"/>
      <c r="CT36" s="684"/>
      <c r="CU36" s="684"/>
      <c r="CV36" s="684"/>
      <c r="CW36" s="684"/>
      <c r="CX36" s="684"/>
      <c r="CY36" s="685"/>
      <c r="CZ36" s="688">
        <v>6.8</v>
      </c>
      <c r="DA36" s="717"/>
      <c r="DB36" s="717"/>
      <c r="DC36" s="721"/>
      <c r="DD36" s="692">
        <v>3530307</v>
      </c>
      <c r="DE36" s="684"/>
      <c r="DF36" s="684"/>
      <c r="DG36" s="684"/>
      <c r="DH36" s="684"/>
      <c r="DI36" s="684"/>
      <c r="DJ36" s="684"/>
      <c r="DK36" s="685"/>
      <c r="DL36" s="692">
        <v>2462712</v>
      </c>
      <c r="DM36" s="684"/>
      <c r="DN36" s="684"/>
      <c r="DO36" s="684"/>
      <c r="DP36" s="684"/>
      <c r="DQ36" s="684"/>
      <c r="DR36" s="684"/>
      <c r="DS36" s="684"/>
      <c r="DT36" s="684"/>
      <c r="DU36" s="684"/>
      <c r="DV36" s="685"/>
      <c r="DW36" s="688">
        <v>6.2</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3045150</v>
      </c>
      <c r="S37" s="684"/>
      <c r="T37" s="684"/>
      <c r="U37" s="684"/>
      <c r="V37" s="684"/>
      <c r="W37" s="684"/>
      <c r="X37" s="684"/>
      <c r="Y37" s="685"/>
      <c r="Z37" s="686">
        <v>4.7</v>
      </c>
      <c r="AA37" s="686"/>
      <c r="AB37" s="686"/>
      <c r="AC37" s="686"/>
      <c r="AD37" s="687" t="s">
        <v>240</v>
      </c>
      <c r="AE37" s="687"/>
      <c r="AF37" s="687"/>
      <c r="AG37" s="687"/>
      <c r="AH37" s="687"/>
      <c r="AI37" s="687"/>
      <c r="AJ37" s="687"/>
      <c r="AK37" s="687"/>
      <c r="AL37" s="688" t="s">
        <v>140</v>
      </c>
      <c r="AM37" s="689"/>
      <c r="AN37" s="689"/>
      <c r="AO37" s="690"/>
      <c r="AQ37" s="761" t="s">
        <v>332</v>
      </c>
      <c r="AR37" s="762"/>
      <c r="AS37" s="762"/>
      <c r="AT37" s="762"/>
      <c r="AU37" s="762"/>
      <c r="AV37" s="762"/>
      <c r="AW37" s="762"/>
      <c r="AX37" s="762"/>
      <c r="AY37" s="763"/>
      <c r="AZ37" s="683">
        <v>672790</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120846</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77223</v>
      </c>
      <c r="CS37" s="719"/>
      <c r="CT37" s="719"/>
      <c r="CU37" s="719"/>
      <c r="CV37" s="719"/>
      <c r="CW37" s="719"/>
      <c r="CX37" s="719"/>
      <c r="CY37" s="720"/>
      <c r="CZ37" s="688">
        <v>0.1</v>
      </c>
      <c r="DA37" s="717"/>
      <c r="DB37" s="717"/>
      <c r="DC37" s="721"/>
      <c r="DD37" s="692">
        <v>76680</v>
      </c>
      <c r="DE37" s="719"/>
      <c r="DF37" s="719"/>
      <c r="DG37" s="719"/>
      <c r="DH37" s="719"/>
      <c r="DI37" s="719"/>
      <c r="DJ37" s="719"/>
      <c r="DK37" s="720"/>
      <c r="DL37" s="692">
        <v>76507</v>
      </c>
      <c r="DM37" s="719"/>
      <c r="DN37" s="719"/>
      <c r="DO37" s="719"/>
      <c r="DP37" s="719"/>
      <c r="DQ37" s="719"/>
      <c r="DR37" s="719"/>
      <c r="DS37" s="719"/>
      <c r="DT37" s="719"/>
      <c r="DU37" s="719"/>
      <c r="DV37" s="720"/>
      <c r="DW37" s="688">
        <v>0.2</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3695990</v>
      </c>
      <c r="S38" s="684"/>
      <c r="T38" s="684"/>
      <c r="U38" s="684"/>
      <c r="V38" s="684"/>
      <c r="W38" s="684"/>
      <c r="X38" s="684"/>
      <c r="Y38" s="685"/>
      <c r="Z38" s="686">
        <v>5.7</v>
      </c>
      <c r="AA38" s="686"/>
      <c r="AB38" s="686"/>
      <c r="AC38" s="686"/>
      <c r="AD38" s="687">
        <v>1799</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597330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18400</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4359233</v>
      </c>
      <c r="CS38" s="684"/>
      <c r="CT38" s="684"/>
      <c r="CU38" s="684"/>
      <c r="CV38" s="684"/>
      <c r="CW38" s="684"/>
      <c r="CX38" s="684"/>
      <c r="CY38" s="685"/>
      <c r="CZ38" s="688">
        <v>7.2</v>
      </c>
      <c r="DA38" s="717"/>
      <c r="DB38" s="717"/>
      <c r="DC38" s="721"/>
      <c r="DD38" s="692">
        <v>3795918</v>
      </c>
      <c r="DE38" s="684"/>
      <c r="DF38" s="684"/>
      <c r="DG38" s="684"/>
      <c r="DH38" s="684"/>
      <c r="DI38" s="684"/>
      <c r="DJ38" s="684"/>
      <c r="DK38" s="685"/>
      <c r="DL38" s="692">
        <v>2604759</v>
      </c>
      <c r="DM38" s="684"/>
      <c r="DN38" s="684"/>
      <c r="DO38" s="684"/>
      <c r="DP38" s="684"/>
      <c r="DQ38" s="684"/>
      <c r="DR38" s="684"/>
      <c r="DS38" s="684"/>
      <c r="DT38" s="684"/>
      <c r="DU38" s="684"/>
      <c r="DV38" s="685"/>
      <c r="DW38" s="688">
        <v>6.6</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3345100</v>
      </c>
      <c r="S39" s="684"/>
      <c r="T39" s="684"/>
      <c r="U39" s="684"/>
      <c r="V39" s="684"/>
      <c r="W39" s="684"/>
      <c r="X39" s="684"/>
      <c r="Y39" s="685"/>
      <c r="Z39" s="686">
        <v>5.2</v>
      </c>
      <c r="AA39" s="686"/>
      <c r="AB39" s="686"/>
      <c r="AC39" s="686"/>
      <c r="AD39" s="687" t="s">
        <v>140</v>
      </c>
      <c r="AE39" s="687"/>
      <c r="AF39" s="687"/>
      <c r="AG39" s="687"/>
      <c r="AH39" s="687"/>
      <c r="AI39" s="687"/>
      <c r="AJ39" s="687"/>
      <c r="AK39" s="687"/>
      <c r="AL39" s="688" t="s">
        <v>240</v>
      </c>
      <c r="AM39" s="689"/>
      <c r="AN39" s="689"/>
      <c r="AO39" s="690"/>
      <c r="AQ39" s="761" t="s">
        <v>340</v>
      </c>
      <c r="AR39" s="762"/>
      <c r="AS39" s="762"/>
      <c r="AT39" s="762"/>
      <c r="AU39" s="762"/>
      <c r="AV39" s="762"/>
      <c r="AW39" s="762"/>
      <c r="AX39" s="762"/>
      <c r="AY39" s="763"/>
      <c r="AZ39" s="683">
        <v>246807</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28787</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2013024</v>
      </c>
      <c r="CS39" s="719"/>
      <c r="CT39" s="719"/>
      <c r="CU39" s="719"/>
      <c r="CV39" s="719"/>
      <c r="CW39" s="719"/>
      <c r="CX39" s="719"/>
      <c r="CY39" s="720"/>
      <c r="CZ39" s="688">
        <v>3.3</v>
      </c>
      <c r="DA39" s="717"/>
      <c r="DB39" s="717"/>
      <c r="DC39" s="721"/>
      <c r="DD39" s="692">
        <v>1961495</v>
      </c>
      <c r="DE39" s="719"/>
      <c r="DF39" s="719"/>
      <c r="DG39" s="719"/>
      <c r="DH39" s="719"/>
      <c r="DI39" s="719"/>
      <c r="DJ39" s="719"/>
      <c r="DK39" s="720"/>
      <c r="DL39" s="692" t="s">
        <v>240</v>
      </c>
      <c r="DM39" s="719"/>
      <c r="DN39" s="719"/>
      <c r="DO39" s="719"/>
      <c r="DP39" s="719"/>
      <c r="DQ39" s="719"/>
      <c r="DR39" s="719"/>
      <c r="DS39" s="719"/>
      <c r="DT39" s="719"/>
      <c r="DU39" s="719"/>
      <c r="DV39" s="720"/>
      <c r="DW39" s="688" t="s">
        <v>240</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140</v>
      </c>
      <c r="AA40" s="686"/>
      <c r="AB40" s="686"/>
      <c r="AC40" s="686"/>
      <c r="AD40" s="687" t="s">
        <v>140</v>
      </c>
      <c r="AE40" s="687"/>
      <c r="AF40" s="687"/>
      <c r="AG40" s="687"/>
      <c r="AH40" s="687"/>
      <c r="AI40" s="687"/>
      <c r="AJ40" s="687"/>
      <c r="AK40" s="687"/>
      <c r="AL40" s="688" t="s">
        <v>240</v>
      </c>
      <c r="AM40" s="689"/>
      <c r="AN40" s="689"/>
      <c r="AO40" s="690"/>
      <c r="AQ40" s="761" t="s">
        <v>344</v>
      </c>
      <c r="AR40" s="762"/>
      <c r="AS40" s="762"/>
      <c r="AT40" s="762"/>
      <c r="AU40" s="762"/>
      <c r="AV40" s="762"/>
      <c r="AW40" s="762"/>
      <c r="AX40" s="762"/>
      <c r="AY40" s="763"/>
      <c r="AZ40" s="683">
        <v>164801</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91</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1806289</v>
      </c>
      <c r="CS40" s="684"/>
      <c r="CT40" s="684"/>
      <c r="CU40" s="684"/>
      <c r="CV40" s="684"/>
      <c r="CW40" s="684"/>
      <c r="CX40" s="684"/>
      <c r="CY40" s="685"/>
      <c r="CZ40" s="688">
        <v>3</v>
      </c>
      <c r="DA40" s="717"/>
      <c r="DB40" s="717"/>
      <c r="DC40" s="721"/>
      <c r="DD40" s="692">
        <v>534732</v>
      </c>
      <c r="DE40" s="684"/>
      <c r="DF40" s="684"/>
      <c r="DG40" s="684"/>
      <c r="DH40" s="684"/>
      <c r="DI40" s="684"/>
      <c r="DJ40" s="684"/>
      <c r="DK40" s="685"/>
      <c r="DL40" s="692">
        <v>293133</v>
      </c>
      <c r="DM40" s="684"/>
      <c r="DN40" s="684"/>
      <c r="DO40" s="684"/>
      <c r="DP40" s="684"/>
      <c r="DQ40" s="684"/>
      <c r="DR40" s="684"/>
      <c r="DS40" s="684"/>
      <c r="DT40" s="684"/>
      <c r="DU40" s="684"/>
      <c r="DV40" s="685"/>
      <c r="DW40" s="688">
        <v>0.7</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t="s">
        <v>240</v>
      </c>
      <c r="S41" s="684"/>
      <c r="T41" s="684"/>
      <c r="U41" s="684"/>
      <c r="V41" s="684"/>
      <c r="W41" s="684"/>
      <c r="X41" s="684"/>
      <c r="Y41" s="685"/>
      <c r="Z41" s="686" t="s">
        <v>234</v>
      </c>
      <c r="AA41" s="686"/>
      <c r="AB41" s="686"/>
      <c r="AC41" s="686"/>
      <c r="AD41" s="687" t="s">
        <v>140</v>
      </c>
      <c r="AE41" s="687"/>
      <c r="AF41" s="687"/>
      <c r="AG41" s="687"/>
      <c r="AH41" s="687"/>
      <c r="AI41" s="687"/>
      <c r="AJ41" s="687"/>
      <c r="AK41" s="687"/>
      <c r="AL41" s="688" t="s">
        <v>240</v>
      </c>
      <c r="AM41" s="689"/>
      <c r="AN41" s="689"/>
      <c r="AO41" s="690"/>
      <c r="AQ41" s="761" t="s">
        <v>349</v>
      </c>
      <c r="AR41" s="762"/>
      <c r="AS41" s="762"/>
      <c r="AT41" s="762"/>
      <c r="AU41" s="762"/>
      <c r="AV41" s="762"/>
      <c r="AW41" s="762"/>
      <c r="AX41" s="762"/>
      <c r="AY41" s="763"/>
      <c r="AZ41" s="683">
        <v>1334516</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140</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234</v>
      </c>
      <c r="CS41" s="719"/>
      <c r="CT41" s="719"/>
      <c r="CU41" s="719"/>
      <c r="CV41" s="719"/>
      <c r="CW41" s="719"/>
      <c r="CX41" s="719"/>
      <c r="CY41" s="720"/>
      <c r="CZ41" s="688" t="s">
        <v>240</v>
      </c>
      <c r="DA41" s="717"/>
      <c r="DB41" s="717"/>
      <c r="DC41" s="721"/>
      <c r="DD41" s="692" t="s">
        <v>240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64760897</v>
      </c>
      <c r="S42" s="769"/>
      <c r="T42" s="769"/>
      <c r="U42" s="769"/>
      <c r="V42" s="769"/>
      <c r="W42" s="769"/>
      <c r="X42" s="769"/>
      <c r="Y42" s="777"/>
      <c r="Z42" s="778">
        <v>100</v>
      </c>
      <c r="AA42" s="778"/>
      <c r="AB42" s="778"/>
      <c r="AC42" s="778"/>
      <c r="AD42" s="779">
        <v>39450716</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2281575</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303</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8732620</v>
      </c>
      <c r="CS42" s="684"/>
      <c r="CT42" s="684"/>
      <c r="CU42" s="684"/>
      <c r="CV42" s="684"/>
      <c r="CW42" s="684"/>
      <c r="CX42" s="684"/>
      <c r="CY42" s="685"/>
      <c r="CZ42" s="688">
        <v>14.5</v>
      </c>
      <c r="DA42" s="689"/>
      <c r="DB42" s="689"/>
      <c r="DC42" s="701"/>
      <c r="DD42" s="692">
        <v>3753731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373883</v>
      </c>
      <c r="CS43" s="719"/>
      <c r="CT43" s="719"/>
      <c r="CU43" s="719"/>
      <c r="CV43" s="719"/>
      <c r="CW43" s="719"/>
      <c r="CX43" s="719"/>
      <c r="CY43" s="720"/>
      <c r="CZ43" s="688">
        <v>0.6</v>
      </c>
      <c r="DA43" s="717"/>
      <c r="DB43" s="717"/>
      <c r="DC43" s="721"/>
      <c r="DD43" s="692">
        <v>373883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8584320</v>
      </c>
      <c r="CS44" s="684"/>
      <c r="CT44" s="684"/>
      <c r="CU44" s="684"/>
      <c r="CV44" s="684"/>
      <c r="CW44" s="684"/>
      <c r="CX44" s="684"/>
      <c r="CY44" s="685"/>
      <c r="CZ44" s="688">
        <v>14.2</v>
      </c>
      <c r="DA44" s="689"/>
      <c r="DB44" s="689"/>
      <c r="DC44" s="701"/>
      <c r="DD44" s="692">
        <v>3635340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1185612</v>
      </c>
      <c r="CS45" s="719"/>
      <c r="CT45" s="719"/>
      <c r="CU45" s="719"/>
      <c r="CV45" s="719"/>
      <c r="CW45" s="719"/>
      <c r="CX45" s="719"/>
      <c r="CY45" s="720"/>
      <c r="CZ45" s="688">
        <v>2</v>
      </c>
      <c r="DA45" s="717"/>
      <c r="DB45" s="717"/>
      <c r="DC45" s="721"/>
      <c r="DD45" s="692">
        <v>73747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7361018</v>
      </c>
      <c r="CS46" s="684"/>
      <c r="CT46" s="684"/>
      <c r="CU46" s="684"/>
      <c r="CV46" s="684"/>
      <c r="CW46" s="684"/>
      <c r="CX46" s="684"/>
      <c r="CY46" s="685"/>
      <c r="CZ46" s="688">
        <v>12.2</v>
      </c>
      <c r="DA46" s="689"/>
      <c r="DB46" s="689"/>
      <c r="DC46" s="701"/>
      <c r="DD46" s="692">
        <v>3548276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148300</v>
      </c>
      <c r="CS47" s="719"/>
      <c r="CT47" s="719"/>
      <c r="CU47" s="719"/>
      <c r="CV47" s="719"/>
      <c r="CW47" s="719"/>
      <c r="CX47" s="719"/>
      <c r="CY47" s="720"/>
      <c r="CZ47" s="688">
        <v>0.2</v>
      </c>
      <c r="DA47" s="717"/>
      <c r="DB47" s="717"/>
      <c r="DC47" s="721"/>
      <c r="DD47" s="692">
        <v>118391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240</v>
      </c>
      <c r="CS48" s="684"/>
      <c r="CT48" s="684"/>
      <c r="CU48" s="684"/>
      <c r="CV48" s="684"/>
      <c r="CW48" s="684"/>
      <c r="CX48" s="684"/>
      <c r="CY48" s="685"/>
      <c r="CZ48" s="688" t="s">
        <v>140</v>
      </c>
      <c r="DA48" s="689"/>
      <c r="DB48" s="689"/>
      <c r="DC48" s="701"/>
      <c r="DD48" s="692" t="s">
        <v>240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60315168</v>
      </c>
      <c r="CS49" s="754"/>
      <c r="CT49" s="754"/>
      <c r="CU49" s="754"/>
      <c r="CV49" s="754"/>
      <c r="CW49" s="754"/>
      <c r="CX49" s="754"/>
      <c r="CY49" s="785"/>
      <c r="CZ49" s="780">
        <v>100</v>
      </c>
      <c r="DA49" s="786"/>
      <c r="DB49" s="786"/>
      <c r="DC49" s="787"/>
      <c r="DD49" s="788">
        <v>42445305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7fH27TT8BJ75izyBAljYj2n90kPxZ63S3o0rCOPnJltS3/i9drnYSAVn9+DPY1rLR0Q4D25aRF9Jtz8tL+c08g==" saltValue="eT4fCUv0wnTnF+yQVOX6w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64829</v>
      </c>
      <c r="R7" s="819"/>
      <c r="S7" s="819"/>
      <c r="T7" s="819"/>
      <c r="U7" s="819"/>
      <c r="V7" s="819">
        <v>60383</v>
      </c>
      <c r="W7" s="819"/>
      <c r="X7" s="819"/>
      <c r="Y7" s="819"/>
      <c r="Z7" s="819"/>
      <c r="AA7" s="819">
        <v>4446</v>
      </c>
      <c r="AB7" s="819"/>
      <c r="AC7" s="819"/>
      <c r="AD7" s="819"/>
      <c r="AE7" s="820"/>
      <c r="AF7" s="821">
        <v>3173</v>
      </c>
      <c r="AG7" s="822"/>
      <c r="AH7" s="822"/>
      <c r="AI7" s="822"/>
      <c r="AJ7" s="823"/>
      <c r="AK7" s="858">
        <v>2620</v>
      </c>
      <c r="AL7" s="859"/>
      <c r="AM7" s="859"/>
      <c r="AN7" s="859"/>
      <c r="AO7" s="859"/>
      <c r="AP7" s="859">
        <v>48006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601</v>
      </c>
      <c r="BT7" s="863"/>
      <c r="BU7" s="863"/>
      <c r="BV7" s="863"/>
      <c r="BW7" s="863"/>
      <c r="BX7" s="863"/>
      <c r="BY7" s="863"/>
      <c r="BZ7" s="863"/>
      <c r="CA7" s="863"/>
      <c r="CB7" s="863"/>
      <c r="CC7" s="863"/>
      <c r="CD7" s="863"/>
      <c r="CE7" s="863"/>
      <c r="CF7" s="863"/>
      <c r="CG7" s="864"/>
      <c r="CH7" s="855">
        <v>3</v>
      </c>
      <c r="CI7" s="856"/>
      <c r="CJ7" s="856"/>
      <c r="CK7" s="856"/>
      <c r="CL7" s="857"/>
      <c r="CM7" s="855">
        <v>55</v>
      </c>
      <c r="CN7" s="856"/>
      <c r="CO7" s="856"/>
      <c r="CP7" s="856"/>
      <c r="CQ7" s="857"/>
      <c r="CR7" s="855" t="s">
        <v>616</v>
      </c>
      <c r="CS7" s="856"/>
      <c r="CT7" s="856"/>
      <c r="CU7" s="856"/>
      <c r="CV7" s="857"/>
      <c r="CW7" s="855" t="s">
        <v>616</v>
      </c>
      <c r="CX7" s="856"/>
      <c r="CY7" s="856"/>
      <c r="CZ7" s="856"/>
      <c r="DA7" s="857"/>
      <c r="DB7" s="855" t="s">
        <v>616</v>
      </c>
      <c r="DC7" s="856"/>
      <c r="DD7" s="856"/>
      <c r="DE7" s="856"/>
      <c r="DF7" s="857"/>
      <c r="DG7" s="855" t="s">
        <v>616</v>
      </c>
      <c r="DH7" s="856"/>
      <c r="DI7" s="856"/>
      <c r="DJ7" s="856"/>
      <c r="DK7" s="857"/>
      <c r="DL7" s="855" t="s">
        <v>620</v>
      </c>
      <c r="DM7" s="856"/>
      <c r="DN7" s="856"/>
      <c r="DO7" s="856"/>
      <c r="DP7" s="857"/>
      <c r="DQ7" s="855" t="s">
        <v>616</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602</v>
      </c>
      <c r="BT8" s="853"/>
      <c r="BU8" s="853"/>
      <c r="BV8" s="853"/>
      <c r="BW8" s="853"/>
      <c r="BX8" s="853"/>
      <c r="BY8" s="853"/>
      <c r="BZ8" s="853"/>
      <c r="CA8" s="853"/>
      <c r="CB8" s="853"/>
      <c r="CC8" s="853"/>
      <c r="CD8" s="853"/>
      <c r="CE8" s="853"/>
      <c r="CF8" s="853"/>
      <c r="CG8" s="854"/>
      <c r="CH8" s="865">
        <v>-2</v>
      </c>
      <c r="CI8" s="866"/>
      <c r="CJ8" s="866"/>
      <c r="CK8" s="866"/>
      <c r="CL8" s="867"/>
      <c r="CM8" s="865">
        <v>349</v>
      </c>
      <c r="CN8" s="866"/>
      <c r="CO8" s="866"/>
      <c r="CP8" s="866"/>
      <c r="CQ8" s="867"/>
      <c r="CR8" s="865">
        <v>210</v>
      </c>
      <c r="CS8" s="866"/>
      <c r="CT8" s="866"/>
      <c r="CU8" s="866"/>
      <c r="CV8" s="867"/>
      <c r="CW8" s="865">
        <v>23</v>
      </c>
      <c r="CX8" s="866"/>
      <c r="CY8" s="866"/>
      <c r="CZ8" s="866"/>
      <c r="DA8" s="867"/>
      <c r="DB8" s="865" t="s">
        <v>616</v>
      </c>
      <c r="DC8" s="866"/>
      <c r="DD8" s="866"/>
      <c r="DE8" s="866"/>
      <c r="DF8" s="867"/>
      <c r="DG8" s="865" t="s">
        <v>616</v>
      </c>
      <c r="DH8" s="866"/>
      <c r="DI8" s="866"/>
      <c r="DJ8" s="866"/>
      <c r="DK8" s="867"/>
      <c r="DL8" s="865" t="s">
        <v>616</v>
      </c>
      <c r="DM8" s="866"/>
      <c r="DN8" s="866"/>
      <c r="DO8" s="866"/>
      <c r="DP8" s="867"/>
      <c r="DQ8" s="865" t="s">
        <v>616</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603</v>
      </c>
      <c r="BT9" s="853"/>
      <c r="BU9" s="853"/>
      <c r="BV9" s="853"/>
      <c r="BW9" s="853"/>
      <c r="BX9" s="853"/>
      <c r="BY9" s="853"/>
      <c r="BZ9" s="853"/>
      <c r="CA9" s="853"/>
      <c r="CB9" s="853"/>
      <c r="CC9" s="853"/>
      <c r="CD9" s="853"/>
      <c r="CE9" s="853"/>
      <c r="CF9" s="853"/>
      <c r="CG9" s="854"/>
      <c r="CH9" s="865">
        <v>1</v>
      </c>
      <c r="CI9" s="866"/>
      <c r="CJ9" s="866"/>
      <c r="CK9" s="866"/>
      <c r="CL9" s="867"/>
      <c r="CM9" s="865">
        <v>147</v>
      </c>
      <c r="CN9" s="866"/>
      <c r="CO9" s="866"/>
      <c r="CP9" s="866"/>
      <c r="CQ9" s="867"/>
      <c r="CR9" s="865">
        <v>10</v>
      </c>
      <c r="CS9" s="866"/>
      <c r="CT9" s="866"/>
      <c r="CU9" s="866"/>
      <c r="CV9" s="867"/>
      <c r="CW9" s="865" t="s">
        <v>616</v>
      </c>
      <c r="CX9" s="866"/>
      <c r="CY9" s="866"/>
      <c r="CZ9" s="866"/>
      <c r="DA9" s="867"/>
      <c r="DB9" s="865">
        <v>1398</v>
      </c>
      <c r="DC9" s="866"/>
      <c r="DD9" s="866"/>
      <c r="DE9" s="866"/>
      <c r="DF9" s="867"/>
      <c r="DG9" s="865">
        <v>215</v>
      </c>
      <c r="DH9" s="866"/>
      <c r="DI9" s="866"/>
      <c r="DJ9" s="866"/>
      <c r="DK9" s="867"/>
      <c r="DL9" s="865" t="s">
        <v>616</v>
      </c>
      <c r="DM9" s="866"/>
      <c r="DN9" s="866"/>
      <c r="DO9" s="866"/>
      <c r="DP9" s="867"/>
      <c r="DQ9" s="865" t="s">
        <v>616</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604</v>
      </c>
      <c r="BT10" s="853"/>
      <c r="BU10" s="853"/>
      <c r="BV10" s="853"/>
      <c r="BW10" s="853"/>
      <c r="BX10" s="853"/>
      <c r="BY10" s="853"/>
      <c r="BZ10" s="853"/>
      <c r="CA10" s="853"/>
      <c r="CB10" s="853"/>
      <c r="CC10" s="853"/>
      <c r="CD10" s="853"/>
      <c r="CE10" s="853"/>
      <c r="CF10" s="853"/>
      <c r="CG10" s="854"/>
      <c r="CH10" s="865">
        <v>6</v>
      </c>
      <c r="CI10" s="866"/>
      <c r="CJ10" s="866"/>
      <c r="CK10" s="866"/>
      <c r="CL10" s="867"/>
      <c r="CM10" s="865">
        <v>109</v>
      </c>
      <c r="CN10" s="866"/>
      <c r="CO10" s="866"/>
      <c r="CP10" s="866"/>
      <c r="CQ10" s="867"/>
      <c r="CR10" s="865">
        <v>6</v>
      </c>
      <c r="CS10" s="866"/>
      <c r="CT10" s="866"/>
      <c r="CU10" s="866"/>
      <c r="CV10" s="867"/>
      <c r="CW10" s="865" t="s">
        <v>616</v>
      </c>
      <c r="CX10" s="866"/>
      <c r="CY10" s="866"/>
      <c r="CZ10" s="866"/>
      <c r="DA10" s="867"/>
      <c r="DB10" s="865" t="s">
        <v>616</v>
      </c>
      <c r="DC10" s="866"/>
      <c r="DD10" s="866"/>
      <c r="DE10" s="866"/>
      <c r="DF10" s="867"/>
      <c r="DG10" s="865" t="s">
        <v>616</v>
      </c>
      <c r="DH10" s="866"/>
      <c r="DI10" s="866"/>
      <c r="DJ10" s="866"/>
      <c r="DK10" s="867"/>
      <c r="DL10" s="865" t="s">
        <v>616</v>
      </c>
      <c r="DM10" s="866"/>
      <c r="DN10" s="866"/>
      <c r="DO10" s="866"/>
      <c r="DP10" s="867"/>
      <c r="DQ10" s="865" t="s">
        <v>616</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605</v>
      </c>
      <c r="BT11" s="853"/>
      <c r="BU11" s="853"/>
      <c r="BV11" s="853"/>
      <c r="BW11" s="853"/>
      <c r="BX11" s="853"/>
      <c r="BY11" s="853"/>
      <c r="BZ11" s="853"/>
      <c r="CA11" s="853"/>
      <c r="CB11" s="853"/>
      <c r="CC11" s="853"/>
      <c r="CD11" s="853"/>
      <c r="CE11" s="853"/>
      <c r="CF11" s="853"/>
      <c r="CG11" s="854"/>
      <c r="CH11" s="865">
        <v>22</v>
      </c>
      <c r="CI11" s="866"/>
      <c r="CJ11" s="866"/>
      <c r="CK11" s="866"/>
      <c r="CL11" s="867"/>
      <c r="CM11" s="865">
        <v>187</v>
      </c>
      <c r="CN11" s="866"/>
      <c r="CO11" s="866"/>
      <c r="CP11" s="866"/>
      <c r="CQ11" s="867"/>
      <c r="CR11" s="865">
        <v>3</v>
      </c>
      <c r="CS11" s="866"/>
      <c r="CT11" s="866"/>
      <c r="CU11" s="866"/>
      <c r="CV11" s="867"/>
      <c r="CW11" s="865" t="s">
        <v>609</v>
      </c>
      <c r="CX11" s="866"/>
      <c r="CY11" s="866"/>
      <c r="CZ11" s="866"/>
      <c r="DA11" s="867"/>
      <c r="DB11" s="865" t="s">
        <v>609</v>
      </c>
      <c r="DC11" s="866"/>
      <c r="DD11" s="866"/>
      <c r="DE11" s="866"/>
      <c r="DF11" s="867"/>
      <c r="DG11" s="865" t="s">
        <v>609</v>
      </c>
      <c r="DH11" s="866"/>
      <c r="DI11" s="866"/>
      <c r="DJ11" s="866"/>
      <c r="DK11" s="867"/>
      <c r="DL11" s="865" t="s">
        <v>609</v>
      </c>
      <c r="DM11" s="866"/>
      <c r="DN11" s="866"/>
      <c r="DO11" s="866"/>
      <c r="DP11" s="867"/>
      <c r="DQ11" s="865" t="s">
        <v>609</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606</v>
      </c>
      <c r="BT12" s="853"/>
      <c r="BU12" s="853"/>
      <c r="BV12" s="853"/>
      <c r="BW12" s="853"/>
      <c r="BX12" s="853"/>
      <c r="BY12" s="853"/>
      <c r="BZ12" s="853"/>
      <c r="CA12" s="853"/>
      <c r="CB12" s="853"/>
      <c r="CC12" s="853"/>
      <c r="CD12" s="853"/>
      <c r="CE12" s="853"/>
      <c r="CF12" s="853"/>
      <c r="CG12" s="854"/>
      <c r="CH12" s="865">
        <v>-250</v>
      </c>
      <c r="CI12" s="866"/>
      <c r="CJ12" s="866"/>
      <c r="CK12" s="866"/>
      <c r="CL12" s="867"/>
      <c r="CM12" s="865">
        <v>1216</v>
      </c>
      <c r="CN12" s="866"/>
      <c r="CO12" s="866"/>
      <c r="CP12" s="866"/>
      <c r="CQ12" s="867"/>
      <c r="CR12" s="865">
        <v>50</v>
      </c>
      <c r="CS12" s="866"/>
      <c r="CT12" s="866"/>
      <c r="CU12" s="866"/>
      <c r="CV12" s="867"/>
      <c r="CW12" s="865">
        <v>60</v>
      </c>
      <c r="CX12" s="866"/>
      <c r="CY12" s="866"/>
      <c r="CZ12" s="866"/>
      <c r="DA12" s="867"/>
      <c r="DB12" s="865" t="s">
        <v>609</v>
      </c>
      <c r="DC12" s="866"/>
      <c r="DD12" s="866"/>
      <c r="DE12" s="866"/>
      <c r="DF12" s="867"/>
      <c r="DG12" s="865" t="s">
        <v>609</v>
      </c>
      <c r="DH12" s="866"/>
      <c r="DI12" s="866"/>
      <c r="DJ12" s="866"/>
      <c r="DK12" s="867"/>
      <c r="DL12" s="865" t="s">
        <v>609</v>
      </c>
      <c r="DM12" s="866"/>
      <c r="DN12" s="866"/>
      <c r="DO12" s="866"/>
      <c r="DP12" s="867"/>
      <c r="DQ12" s="865" t="s">
        <v>609</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607</v>
      </c>
      <c r="BT13" s="853"/>
      <c r="BU13" s="853"/>
      <c r="BV13" s="853"/>
      <c r="BW13" s="853"/>
      <c r="BX13" s="853"/>
      <c r="BY13" s="853"/>
      <c r="BZ13" s="853"/>
      <c r="CA13" s="853"/>
      <c r="CB13" s="853"/>
      <c r="CC13" s="853"/>
      <c r="CD13" s="853"/>
      <c r="CE13" s="853"/>
      <c r="CF13" s="853"/>
      <c r="CG13" s="854"/>
      <c r="CH13" s="865">
        <v>101</v>
      </c>
      <c r="CI13" s="866"/>
      <c r="CJ13" s="866"/>
      <c r="CK13" s="866"/>
      <c r="CL13" s="867"/>
      <c r="CM13" s="865">
        <v>150</v>
      </c>
      <c r="CN13" s="866"/>
      <c r="CO13" s="866"/>
      <c r="CP13" s="866"/>
      <c r="CQ13" s="867"/>
      <c r="CR13" s="865">
        <v>4</v>
      </c>
      <c r="CS13" s="866"/>
      <c r="CT13" s="866"/>
      <c r="CU13" s="866"/>
      <c r="CV13" s="867"/>
      <c r="CW13" s="865" t="s">
        <v>609</v>
      </c>
      <c r="CX13" s="866"/>
      <c r="CY13" s="866"/>
      <c r="CZ13" s="866"/>
      <c r="DA13" s="867"/>
      <c r="DB13" s="865" t="s">
        <v>609</v>
      </c>
      <c r="DC13" s="866"/>
      <c r="DD13" s="866"/>
      <c r="DE13" s="866"/>
      <c r="DF13" s="867"/>
      <c r="DG13" s="865" t="s">
        <v>609</v>
      </c>
      <c r="DH13" s="866"/>
      <c r="DI13" s="866"/>
      <c r="DJ13" s="866"/>
      <c r="DK13" s="867"/>
      <c r="DL13" s="865" t="s">
        <v>609</v>
      </c>
      <c r="DM13" s="866"/>
      <c r="DN13" s="866"/>
      <c r="DO13" s="866"/>
      <c r="DP13" s="867"/>
      <c r="DQ13" s="865" t="s">
        <v>609</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608</v>
      </c>
      <c r="BT14" s="853"/>
      <c r="BU14" s="853"/>
      <c r="BV14" s="853"/>
      <c r="BW14" s="853"/>
      <c r="BX14" s="853"/>
      <c r="BY14" s="853"/>
      <c r="BZ14" s="853"/>
      <c r="CA14" s="853"/>
      <c r="CB14" s="853"/>
      <c r="CC14" s="853"/>
      <c r="CD14" s="853"/>
      <c r="CE14" s="853"/>
      <c r="CF14" s="853"/>
      <c r="CG14" s="854"/>
      <c r="CH14" s="865">
        <v>10</v>
      </c>
      <c r="CI14" s="866"/>
      <c r="CJ14" s="866"/>
      <c r="CK14" s="866"/>
      <c r="CL14" s="867"/>
      <c r="CM14" s="865">
        <v>688</v>
      </c>
      <c r="CN14" s="866"/>
      <c r="CO14" s="866"/>
      <c r="CP14" s="866"/>
      <c r="CQ14" s="867"/>
      <c r="CR14" s="865">
        <v>20</v>
      </c>
      <c r="CS14" s="866"/>
      <c r="CT14" s="866"/>
      <c r="CU14" s="866"/>
      <c r="CV14" s="867"/>
      <c r="CW14" s="865" t="s">
        <v>616</v>
      </c>
      <c r="CX14" s="866"/>
      <c r="CY14" s="866"/>
      <c r="CZ14" s="866"/>
      <c r="DA14" s="867"/>
      <c r="DB14" s="865" t="s">
        <v>616</v>
      </c>
      <c r="DC14" s="866"/>
      <c r="DD14" s="866"/>
      <c r="DE14" s="866"/>
      <c r="DF14" s="867"/>
      <c r="DG14" s="865" t="s">
        <v>616</v>
      </c>
      <c r="DH14" s="866"/>
      <c r="DI14" s="866"/>
      <c r="DJ14" s="866"/>
      <c r="DK14" s="867"/>
      <c r="DL14" s="865" t="s">
        <v>616</v>
      </c>
      <c r="DM14" s="866"/>
      <c r="DN14" s="866"/>
      <c r="DO14" s="866"/>
      <c r="DP14" s="867"/>
      <c r="DQ14" s="865" t="s">
        <v>616</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64829</v>
      </c>
      <c r="R23" s="878"/>
      <c r="S23" s="878"/>
      <c r="T23" s="878"/>
      <c r="U23" s="878"/>
      <c r="V23" s="878">
        <v>60383</v>
      </c>
      <c r="W23" s="878"/>
      <c r="X23" s="878"/>
      <c r="Y23" s="878"/>
      <c r="Z23" s="878"/>
      <c r="AA23" s="878">
        <v>4446</v>
      </c>
      <c r="AB23" s="878"/>
      <c r="AC23" s="878"/>
      <c r="AD23" s="878"/>
      <c r="AE23" s="879"/>
      <c r="AF23" s="880">
        <v>3173</v>
      </c>
      <c r="AG23" s="878"/>
      <c r="AH23" s="878"/>
      <c r="AI23" s="878"/>
      <c r="AJ23" s="881"/>
      <c r="AK23" s="882"/>
      <c r="AL23" s="883"/>
      <c r="AM23" s="883"/>
      <c r="AN23" s="883"/>
      <c r="AO23" s="883"/>
      <c r="AP23" s="878">
        <v>48006</v>
      </c>
      <c r="AQ23" s="878"/>
      <c r="AR23" s="878"/>
      <c r="AS23" s="878"/>
      <c r="AT23" s="878"/>
      <c r="AU23" s="884"/>
      <c r="AV23" s="884"/>
      <c r="AW23" s="884"/>
      <c r="AX23" s="884"/>
      <c r="AY23" s="885"/>
      <c r="AZ23" s="893" t="s">
        <v>131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12972</v>
      </c>
      <c r="R28" s="907"/>
      <c r="S28" s="907"/>
      <c r="T28" s="907"/>
      <c r="U28" s="907"/>
      <c r="V28" s="907">
        <v>12829</v>
      </c>
      <c r="W28" s="907"/>
      <c r="X28" s="907"/>
      <c r="Y28" s="907"/>
      <c r="Z28" s="907"/>
      <c r="AA28" s="907">
        <v>143</v>
      </c>
      <c r="AB28" s="907"/>
      <c r="AC28" s="907"/>
      <c r="AD28" s="907"/>
      <c r="AE28" s="908"/>
      <c r="AF28" s="909">
        <v>143</v>
      </c>
      <c r="AG28" s="907"/>
      <c r="AH28" s="907"/>
      <c r="AI28" s="907"/>
      <c r="AJ28" s="910"/>
      <c r="AK28" s="911">
        <v>1197</v>
      </c>
      <c r="AL28" s="902"/>
      <c r="AM28" s="902"/>
      <c r="AN28" s="902"/>
      <c r="AO28" s="902"/>
      <c r="AP28" s="902" t="s">
        <v>609</v>
      </c>
      <c r="AQ28" s="902"/>
      <c r="AR28" s="902"/>
      <c r="AS28" s="902"/>
      <c r="AT28" s="902"/>
      <c r="AU28" s="902" t="s">
        <v>609</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114</v>
      </c>
      <c r="R29" s="843"/>
      <c r="S29" s="843"/>
      <c r="T29" s="843"/>
      <c r="U29" s="843"/>
      <c r="V29" s="843">
        <v>106</v>
      </c>
      <c r="W29" s="843"/>
      <c r="X29" s="843"/>
      <c r="Y29" s="843"/>
      <c r="Z29" s="843"/>
      <c r="AA29" s="843">
        <v>8</v>
      </c>
      <c r="AB29" s="843"/>
      <c r="AC29" s="843"/>
      <c r="AD29" s="843"/>
      <c r="AE29" s="844"/>
      <c r="AF29" s="845">
        <v>8</v>
      </c>
      <c r="AG29" s="846"/>
      <c r="AH29" s="846"/>
      <c r="AI29" s="846"/>
      <c r="AJ29" s="847"/>
      <c r="AK29" s="914">
        <v>29</v>
      </c>
      <c r="AL29" s="915"/>
      <c r="AM29" s="915"/>
      <c r="AN29" s="915"/>
      <c r="AO29" s="915"/>
      <c r="AP29" s="915" t="s">
        <v>609</v>
      </c>
      <c r="AQ29" s="915"/>
      <c r="AR29" s="915"/>
      <c r="AS29" s="915"/>
      <c r="AT29" s="915"/>
      <c r="AU29" s="915" t="s">
        <v>609</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7354</v>
      </c>
      <c r="R30" s="843"/>
      <c r="S30" s="843"/>
      <c r="T30" s="843"/>
      <c r="U30" s="843"/>
      <c r="V30" s="843">
        <v>7255</v>
      </c>
      <c r="W30" s="843"/>
      <c r="X30" s="843"/>
      <c r="Y30" s="843"/>
      <c r="Z30" s="843"/>
      <c r="AA30" s="843">
        <v>99</v>
      </c>
      <c r="AB30" s="843"/>
      <c r="AC30" s="843"/>
      <c r="AD30" s="843"/>
      <c r="AE30" s="844"/>
      <c r="AF30" s="845">
        <v>99</v>
      </c>
      <c r="AG30" s="846"/>
      <c r="AH30" s="846"/>
      <c r="AI30" s="846"/>
      <c r="AJ30" s="847"/>
      <c r="AK30" s="914">
        <v>1044</v>
      </c>
      <c r="AL30" s="915"/>
      <c r="AM30" s="915"/>
      <c r="AN30" s="915"/>
      <c r="AO30" s="915"/>
      <c r="AP30" s="915" t="s">
        <v>609</v>
      </c>
      <c r="AQ30" s="915"/>
      <c r="AR30" s="915"/>
      <c r="AS30" s="915"/>
      <c r="AT30" s="915"/>
      <c r="AU30" s="915" t="s">
        <v>609</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1162</v>
      </c>
      <c r="R31" s="843"/>
      <c r="S31" s="843"/>
      <c r="T31" s="843"/>
      <c r="U31" s="843"/>
      <c r="V31" s="843">
        <v>1141</v>
      </c>
      <c r="W31" s="843"/>
      <c r="X31" s="843"/>
      <c r="Y31" s="843"/>
      <c r="Z31" s="843"/>
      <c r="AA31" s="843">
        <v>21</v>
      </c>
      <c r="AB31" s="843"/>
      <c r="AC31" s="843"/>
      <c r="AD31" s="843"/>
      <c r="AE31" s="844"/>
      <c r="AF31" s="845">
        <v>21</v>
      </c>
      <c r="AG31" s="846"/>
      <c r="AH31" s="846"/>
      <c r="AI31" s="846"/>
      <c r="AJ31" s="847"/>
      <c r="AK31" s="914">
        <v>199</v>
      </c>
      <c r="AL31" s="915"/>
      <c r="AM31" s="915"/>
      <c r="AN31" s="915"/>
      <c r="AO31" s="915"/>
      <c r="AP31" s="915" t="s">
        <v>609</v>
      </c>
      <c r="AQ31" s="915"/>
      <c r="AR31" s="915"/>
      <c r="AS31" s="915"/>
      <c r="AT31" s="915"/>
      <c r="AU31" s="915" t="s">
        <v>609</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1872</v>
      </c>
      <c r="R32" s="843"/>
      <c r="S32" s="843"/>
      <c r="T32" s="843"/>
      <c r="U32" s="843"/>
      <c r="V32" s="843">
        <v>1853</v>
      </c>
      <c r="W32" s="843"/>
      <c r="X32" s="843"/>
      <c r="Y32" s="843"/>
      <c r="Z32" s="843"/>
      <c r="AA32" s="843">
        <v>18</v>
      </c>
      <c r="AB32" s="843"/>
      <c r="AC32" s="843"/>
      <c r="AD32" s="843"/>
      <c r="AE32" s="844"/>
      <c r="AF32" s="845">
        <v>2586</v>
      </c>
      <c r="AG32" s="846"/>
      <c r="AH32" s="846"/>
      <c r="AI32" s="846"/>
      <c r="AJ32" s="847"/>
      <c r="AK32" s="914">
        <v>142</v>
      </c>
      <c r="AL32" s="915"/>
      <c r="AM32" s="915"/>
      <c r="AN32" s="915"/>
      <c r="AO32" s="915"/>
      <c r="AP32" s="915">
        <v>8342</v>
      </c>
      <c r="AQ32" s="915"/>
      <c r="AR32" s="915"/>
      <c r="AS32" s="915"/>
      <c r="AT32" s="915"/>
      <c r="AU32" s="915">
        <v>142</v>
      </c>
      <c r="AV32" s="915"/>
      <c r="AW32" s="915"/>
      <c r="AX32" s="915"/>
      <c r="AY32" s="915"/>
      <c r="AZ32" s="916" t="s">
        <v>609</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363</v>
      </c>
      <c r="R33" s="843"/>
      <c r="S33" s="843"/>
      <c r="T33" s="843"/>
      <c r="U33" s="843"/>
      <c r="V33" s="843">
        <v>363</v>
      </c>
      <c r="W33" s="843"/>
      <c r="X33" s="843"/>
      <c r="Y33" s="843"/>
      <c r="Z33" s="843"/>
      <c r="AA33" s="843" t="s">
        <v>609</v>
      </c>
      <c r="AB33" s="843"/>
      <c r="AC33" s="843"/>
      <c r="AD33" s="843"/>
      <c r="AE33" s="844"/>
      <c r="AF33" s="845">
        <v>318</v>
      </c>
      <c r="AG33" s="846"/>
      <c r="AH33" s="846"/>
      <c r="AI33" s="846"/>
      <c r="AJ33" s="847"/>
      <c r="AK33" s="914">
        <v>247</v>
      </c>
      <c r="AL33" s="915"/>
      <c r="AM33" s="915"/>
      <c r="AN33" s="915"/>
      <c r="AO33" s="915"/>
      <c r="AP33" s="915">
        <v>1841</v>
      </c>
      <c r="AQ33" s="915"/>
      <c r="AR33" s="915"/>
      <c r="AS33" s="915"/>
      <c r="AT33" s="915"/>
      <c r="AU33" s="915">
        <v>1555</v>
      </c>
      <c r="AV33" s="915"/>
      <c r="AW33" s="915"/>
      <c r="AX33" s="915"/>
      <c r="AY33" s="915"/>
      <c r="AZ33" s="916" t="s">
        <v>609</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3402</v>
      </c>
      <c r="R34" s="843"/>
      <c r="S34" s="843"/>
      <c r="T34" s="843"/>
      <c r="U34" s="843"/>
      <c r="V34" s="843">
        <v>3284</v>
      </c>
      <c r="W34" s="843"/>
      <c r="X34" s="843"/>
      <c r="Y34" s="843"/>
      <c r="Z34" s="843"/>
      <c r="AA34" s="843">
        <v>119</v>
      </c>
      <c r="AB34" s="843"/>
      <c r="AC34" s="843"/>
      <c r="AD34" s="843"/>
      <c r="AE34" s="844"/>
      <c r="AF34" s="845">
        <v>241</v>
      </c>
      <c r="AG34" s="846"/>
      <c r="AH34" s="846"/>
      <c r="AI34" s="846"/>
      <c r="AJ34" s="847"/>
      <c r="AK34" s="914">
        <v>527</v>
      </c>
      <c r="AL34" s="915"/>
      <c r="AM34" s="915"/>
      <c r="AN34" s="915"/>
      <c r="AO34" s="915"/>
      <c r="AP34" s="915">
        <v>4941</v>
      </c>
      <c r="AQ34" s="915"/>
      <c r="AR34" s="915"/>
      <c r="AS34" s="915"/>
      <c r="AT34" s="915"/>
      <c r="AU34" s="915">
        <v>3128</v>
      </c>
      <c r="AV34" s="915"/>
      <c r="AW34" s="915"/>
      <c r="AX34" s="915"/>
      <c r="AY34" s="915"/>
      <c r="AZ34" s="916" t="s">
        <v>609</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412</v>
      </c>
      <c r="C35" s="840"/>
      <c r="D35" s="840"/>
      <c r="E35" s="840"/>
      <c r="F35" s="840"/>
      <c r="G35" s="840"/>
      <c r="H35" s="840"/>
      <c r="I35" s="840"/>
      <c r="J35" s="840"/>
      <c r="K35" s="840"/>
      <c r="L35" s="840"/>
      <c r="M35" s="840"/>
      <c r="N35" s="840"/>
      <c r="O35" s="840"/>
      <c r="P35" s="841"/>
      <c r="Q35" s="842">
        <v>2599</v>
      </c>
      <c r="R35" s="843"/>
      <c r="S35" s="843"/>
      <c r="T35" s="843"/>
      <c r="U35" s="843"/>
      <c r="V35" s="843">
        <v>2167</v>
      </c>
      <c r="W35" s="843"/>
      <c r="X35" s="843"/>
      <c r="Y35" s="843"/>
      <c r="Z35" s="843"/>
      <c r="AA35" s="843">
        <v>432</v>
      </c>
      <c r="AB35" s="843"/>
      <c r="AC35" s="843"/>
      <c r="AD35" s="843"/>
      <c r="AE35" s="844"/>
      <c r="AF35" s="845">
        <v>12</v>
      </c>
      <c r="AG35" s="846"/>
      <c r="AH35" s="846"/>
      <c r="AI35" s="846"/>
      <c r="AJ35" s="847"/>
      <c r="AK35" s="914">
        <v>597</v>
      </c>
      <c r="AL35" s="915"/>
      <c r="AM35" s="915"/>
      <c r="AN35" s="915"/>
      <c r="AO35" s="915"/>
      <c r="AP35" s="915">
        <v>2240</v>
      </c>
      <c r="AQ35" s="915"/>
      <c r="AR35" s="915"/>
      <c r="AS35" s="915"/>
      <c r="AT35" s="915"/>
      <c r="AU35" s="915">
        <v>1191</v>
      </c>
      <c r="AV35" s="915"/>
      <c r="AW35" s="915"/>
      <c r="AX35" s="915"/>
      <c r="AY35" s="915"/>
      <c r="AZ35" s="916" t="s">
        <v>609</v>
      </c>
      <c r="BA35" s="916"/>
      <c r="BB35" s="916"/>
      <c r="BC35" s="916"/>
      <c r="BD35" s="916"/>
      <c r="BE35" s="912" t="s">
        <v>413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414</v>
      </c>
      <c r="C36" s="840"/>
      <c r="D36" s="840"/>
      <c r="E36" s="840"/>
      <c r="F36" s="840"/>
      <c r="G36" s="840"/>
      <c r="H36" s="840"/>
      <c r="I36" s="840"/>
      <c r="J36" s="840"/>
      <c r="K36" s="840"/>
      <c r="L36" s="840"/>
      <c r="M36" s="840"/>
      <c r="N36" s="840"/>
      <c r="O36" s="840"/>
      <c r="P36" s="841"/>
      <c r="Q36" s="842">
        <v>203</v>
      </c>
      <c r="R36" s="843"/>
      <c r="S36" s="843"/>
      <c r="T36" s="843"/>
      <c r="U36" s="843"/>
      <c r="V36" s="843">
        <v>198</v>
      </c>
      <c r="W36" s="843"/>
      <c r="X36" s="843"/>
      <c r="Y36" s="843"/>
      <c r="Z36" s="843"/>
      <c r="AA36" s="843">
        <v>6</v>
      </c>
      <c r="AB36" s="843"/>
      <c r="AC36" s="843"/>
      <c r="AD36" s="843"/>
      <c r="AE36" s="844"/>
      <c r="AF36" s="845">
        <v>6</v>
      </c>
      <c r="AG36" s="846"/>
      <c r="AH36" s="846"/>
      <c r="AI36" s="846"/>
      <c r="AJ36" s="847"/>
      <c r="AK36" s="914">
        <v>146</v>
      </c>
      <c r="AL36" s="915"/>
      <c r="AM36" s="915"/>
      <c r="AN36" s="915"/>
      <c r="AO36" s="915"/>
      <c r="AP36" s="915">
        <v>1007</v>
      </c>
      <c r="AQ36" s="915"/>
      <c r="AR36" s="915"/>
      <c r="AS36" s="915"/>
      <c r="AT36" s="915"/>
      <c r="AU36" s="915">
        <v>879</v>
      </c>
      <c r="AV36" s="915"/>
      <c r="AW36" s="915"/>
      <c r="AX36" s="915"/>
      <c r="AY36" s="915"/>
      <c r="AZ36" s="916" t="s">
        <v>609</v>
      </c>
      <c r="BA36" s="916"/>
      <c r="BB36" s="916"/>
      <c r="BC36" s="916"/>
      <c r="BD36" s="916"/>
      <c r="BE36" s="912" t="s">
        <v>415</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3434</v>
      </c>
      <c r="AG63" s="926"/>
      <c r="AH63" s="926"/>
      <c r="AI63" s="926"/>
      <c r="AJ63" s="927"/>
      <c r="AK63" s="928"/>
      <c r="AL63" s="923"/>
      <c r="AM63" s="923"/>
      <c r="AN63" s="923"/>
      <c r="AO63" s="923"/>
      <c r="AP63" s="926">
        <v>18371</v>
      </c>
      <c r="AQ63" s="926"/>
      <c r="AR63" s="926"/>
      <c r="AS63" s="926"/>
      <c r="AT63" s="926"/>
      <c r="AU63" s="926">
        <v>6895</v>
      </c>
      <c r="AV63" s="926"/>
      <c r="AW63" s="926"/>
      <c r="AX63" s="926"/>
      <c r="AY63" s="926"/>
      <c r="AZ63" s="930"/>
      <c r="BA63" s="930"/>
      <c r="BB63" s="930"/>
      <c r="BC63" s="930"/>
      <c r="BD63" s="930"/>
      <c r="BE63" s="931"/>
      <c r="BF63" s="931"/>
      <c r="BG63" s="931"/>
      <c r="BH63" s="931"/>
      <c r="BI63" s="932"/>
      <c r="BJ63" s="933" t="s">
        <v>392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398</v>
      </c>
      <c r="AG66" s="897"/>
      <c r="AH66" s="897"/>
      <c r="AI66" s="897"/>
      <c r="AJ66" s="937"/>
      <c r="AK66" s="801" t="s">
        <v>399</v>
      </c>
      <c r="AL66" s="825"/>
      <c r="AM66" s="825"/>
      <c r="AN66" s="825"/>
      <c r="AO66" s="826"/>
      <c r="AP66" s="801" t="s">
        <v>423</v>
      </c>
      <c r="AQ66" s="802"/>
      <c r="AR66" s="802"/>
      <c r="AS66" s="802"/>
      <c r="AT66" s="803"/>
      <c r="AU66" s="801" t="s">
        <v>424</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594</v>
      </c>
      <c r="C68" s="954"/>
      <c r="D68" s="954"/>
      <c r="E68" s="954"/>
      <c r="F68" s="954"/>
      <c r="G68" s="954"/>
      <c r="H68" s="954"/>
      <c r="I68" s="954"/>
      <c r="J68" s="954"/>
      <c r="K68" s="954"/>
      <c r="L68" s="954"/>
      <c r="M68" s="954"/>
      <c r="N68" s="954"/>
      <c r="O68" s="954"/>
      <c r="P68" s="955"/>
      <c r="Q68" s="956">
        <v>22428</v>
      </c>
      <c r="R68" s="950"/>
      <c r="S68" s="950"/>
      <c r="T68" s="950"/>
      <c r="U68" s="950"/>
      <c r="V68" s="950">
        <v>21660</v>
      </c>
      <c r="W68" s="950"/>
      <c r="X68" s="950"/>
      <c r="Y68" s="950"/>
      <c r="Z68" s="950"/>
      <c r="AA68" s="950">
        <v>768</v>
      </c>
      <c r="AB68" s="950"/>
      <c r="AC68" s="950"/>
      <c r="AD68" s="950"/>
      <c r="AE68" s="950"/>
      <c r="AF68" s="950">
        <v>768</v>
      </c>
      <c r="AG68" s="950"/>
      <c r="AH68" s="950"/>
      <c r="AI68" s="950"/>
      <c r="AJ68" s="950"/>
      <c r="AK68" s="950">
        <v>28</v>
      </c>
      <c r="AL68" s="950"/>
      <c r="AM68" s="950"/>
      <c r="AN68" s="950"/>
      <c r="AO68" s="950"/>
      <c r="AP68" s="950" t="s">
        <v>616</v>
      </c>
      <c r="AQ68" s="950"/>
      <c r="AR68" s="950"/>
      <c r="AS68" s="950"/>
      <c r="AT68" s="950"/>
      <c r="AU68" s="950" t="s">
        <v>616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595</v>
      </c>
      <c r="C69" s="958"/>
      <c r="D69" s="958"/>
      <c r="E69" s="958"/>
      <c r="F69" s="958"/>
      <c r="G69" s="958"/>
      <c r="H69" s="958"/>
      <c r="I69" s="958"/>
      <c r="J69" s="958"/>
      <c r="K69" s="958"/>
      <c r="L69" s="958"/>
      <c r="M69" s="958"/>
      <c r="N69" s="958"/>
      <c r="O69" s="958"/>
      <c r="P69" s="959"/>
      <c r="Q69" s="960">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t="s">
        <v>616</v>
      </c>
      <c r="AL69" s="915"/>
      <c r="AM69" s="915"/>
      <c r="AN69" s="915"/>
      <c r="AO69" s="915"/>
      <c r="AP69" s="915" t="s">
        <v>616</v>
      </c>
      <c r="AQ69" s="915"/>
      <c r="AR69" s="915"/>
      <c r="AS69" s="915"/>
      <c r="AT69" s="915"/>
      <c r="AU69" s="915" t="s">
        <v>616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618</v>
      </c>
      <c r="C70" s="958"/>
      <c r="D70" s="958"/>
      <c r="E70" s="958"/>
      <c r="F70" s="958"/>
      <c r="G70" s="958"/>
      <c r="H70" s="958"/>
      <c r="I70" s="958"/>
      <c r="J70" s="958"/>
      <c r="K70" s="958"/>
      <c r="L70" s="958"/>
      <c r="M70" s="958"/>
      <c r="N70" s="958"/>
      <c r="O70" s="958"/>
      <c r="P70" s="959"/>
      <c r="Q70" s="960">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616</v>
      </c>
      <c r="AQ70" s="915"/>
      <c r="AR70" s="915"/>
      <c r="AS70" s="915"/>
      <c r="AT70" s="915"/>
      <c r="AU70" s="915" t="s">
        <v>616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617</v>
      </c>
      <c r="C71" s="958"/>
      <c r="D71" s="958"/>
      <c r="E71" s="958"/>
      <c r="F71" s="958"/>
      <c r="G71" s="958"/>
      <c r="H71" s="958"/>
      <c r="I71" s="958"/>
      <c r="J71" s="958"/>
      <c r="K71" s="958"/>
      <c r="L71" s="958"/>
      <c r="M71" s="958"/>
      <c r="N71" s="958"/>
      <c r="O71" s="958"/>
      <c r="P71" s="959"/>
      <c r="Q71" s="960">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616</v>
      </c>
      <c r="AL71" s="915"/>
      <c r="AM71" s="915"/>
      <c r="AN71" s="915"/>
      <c r="AO71" s="915"/>
      <c r="AP71" s="915" t="s">
        <v>616</v>
      </c>
      <c r="AQ71" s="915"/>
      <c r="AR71" s="915"/>
      <c r="AS71" s="915"/>
      <c r="AT71" s="915"/>
      <c r="AU71" s="915" t="s">
        <v>616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597</v>
      </c>
      <c r="C72" s="958"/>
      <c r="D72" s="958"/>
      <c r="E72" s="958"/>
      <c r="F72" s="958"/>
      <c r="G72" s="958"/>
      <c r="H72" s="958"/>
      <c r="I72" s="958"/>
      <c r="J72" s="958"/>
      <c r="K72" s="958"/>
      <c r="L72" s="958"/>
      <c r="M72" s="958"/>
      <c r="N72" s="958"/>
      <c r="O72" s="958"/>
      <c r="P72" s="959"/>
      <c r="Q72" s="960">
        <v>2588</v>
      </c>
      <c r="R72" s="915"/>
      <c r="S72" s="915"/>
      <c r="T72" s="915"/>
      <c r="U72" s="915"/>
      <c r="V72" s="915">
        <v>2314</v>
      </c>
      <c r="W72" s="915"/>
      <c r="X72" s="915"/>
      <c r="Y72" s="915"/>
      <c r="Z72" s="915"/>
      <c r="AA72" s="915">
        <v>274</v>
      </c>
      <c r="AB72" s="915"/>
      <c r="AC72" s="915"/>
      <c r="AD72" s="915"/>
      <c r="AE72" s="915"/>
      <c r="AF72" s="915">
        <v>274</v>
      </c>
      <c r="AG72" s="915"/>
      <c r="AH72" s="915"/>
      <c r="AI72" s="915"/>
      <c r="AJ72" s="915"/>
      <c r="AK72" s="915">
        <v>117</v>
      </c>
      <c r="AL72" s="915"/>
      <c r="AM72" s="915"/>
      <c r="AN72" s="915"/>
      <c r="AO72" s="915"/>
      <c r="AP72" s="915" t="s">
        <v>616</v>
      </c>
      <c r="AQ72" s="915"/>
      <c r="AR72" s="915"/>
      <c r="AS72" s="915"/>
      <c r="AT72" s="915"/>
      <c r="AU72" s="915" t="s">
        <v>616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596</v>
      </c>
      <c r="C73" s="958"/>
      <c r="D73" s="958"/>
      <c r="E73" s="958"/>
      <c r="F73" s="958"/>
      <c r="G73" s="958"/>
      <c r="H73" s="958"/>
      <c r="I73" s="958"/>
      <c r="J73" s="958"/>
      <c r="K73" s="958"/>
      <c r="L73" s="958"/>
      <c r="M73" s="958"/>
      <c r="N73" s="958"/>
      <c r="O73" s="958"/>
      <c r="P73" s="959"/>
      <c r="Q73" s="960">
        <v>657281</v>
      </c>
      <c r="R73" s="915"/>
      <c r="S73" s="915"/>
      <c r="T73" s="915"/>
      <c r="U73" s="915"/>
      <c r="V73" s="915">
        <v>647955</v>
      </c>
      <c r="W73" s="915"/>
      <c r="X73" s="915"/>
      <c r="Y73" s="915"/>
      <c r="Z73" s="915"/>
      <c r="AA73" s="915">
        <v>9326</v>
      </c>
      <c r="AB73" s="915"/>
      <c r="AC73" s="915"/>
      <c r="AD73" s="915"/>
      <c r="AE73" s="915"/>
      <c r="AF73" s="915">
        <v>9326</v>
      </c>
      <c r="AG73" s="915"/>
      <c r="AH73" s="915"/>
      <c r="AI73" s="915"/>
      <c r="AJ73" s="915"/>
      <c r="AK73" s="915">
        <v>3989</v>
      </c>
      <c r="AL73" s="915"/>
      <c r="AM73" s="915"/>
      <c r="AN73" s="915"/>
      <c r="AO73" s="915"/>
      <c r="AP73" s="915" t="s">
        <v>616</v>
      </c>
      <c r="AQ73" s="915"/>
      <c r="AR73" s="915"/>
      <c r="AS73" s="915"/>
      <c r="AT73" s="915"/>
      <c r="AU73" s="915" t="s">
        <v>609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598</v>
      </c>
      <c r="C74" s="958"/>
      <c r="D74" s="958"/>
      <c r="E74" s="958"/>
      <c r="F74" s="958"/>
      <c r="G74" s="958"/>
      <c r="H74" s="958"/>
      <c r="I74" s="958"/>
      <c r="J74" s="958"/>
      <c r="K74" s="958"/>
      <c r="L74" s="958"/>
      <c r="M74" s="958"/>
      <c r="N74" s="958"/>
      <c r="O74" s="958"/>
      <c r="P74" s="959"/>
      <c r="Q74" s="960">
        <v>199</v>
      </c>
      <c r="R74" s="915"/>
      <c r="S74" s="915"/>
      <c r="T74" s="915"/>
      <c r="U74" s="915"/>
      <c r="V74" s="915">
        <v>195</v>
      </c>
      <c r="W74" s="915"/>
      <c r="X74" s="915"/>
      <c r="Y74" s="915"/>
      <c r="Z74" s="915"/>
      <c r="AA74" s="915">
        <v>4</v>
      </c>
      <c r="AB74" s="915"/>
      <c r="AC74" s="915"/>
      <c r="AD74" s="915"/>
      <c r="AE74" s="915"/>
      <c r="AF74" s="915">
        <v>4</v>
      </c>
      <c r="AG74" s="915"/>
      <c r="AH74" s="915"/>
      <c r="AI74" s="915"/>
      <c r="AJ74" s="915"/>
      <c r="AK74" s="963" t="s">
        <v>609</v>
      </c>
      <c r="AL74" s="964"/>
      <c r="AM74" s="964"/>
      <c r="AN74" s="964"/>
      <c r="AO74" s="914"/>
      <c r="AP74" s="915" t="s">
        <v>616</v>
      </c>
      <c r="AQ74" s="915"/>
      <c r="AR74" s="915"/>
      <c r="AS74" s="915"/>
      <c r="AT74" s="915"/>
      <c r="AU74" s="915" t="s">
        <v>616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619</v>
      </c>
      <c r="C75" s="958"/>
      <c r="D75" s="958"/>
      <c r="E75" s="958"/>
      <c r="F75" s="958"/>
      <c r="G75" s="958"/>
      <c r="H75" s="958"/>
      <c r="I75" s="958"/>
      <c r="J75" s="958"/>
      <c r="K75" s="958"/>
      <c r="L75" s="958"/>
      <c r="M75" s="958"/>
      <c r="N75" s="958"/>
      <c r="O75" s="958"/>
      <c r="P75" s="959"/>
      <c r="Q75" s="965">
        <v>3289</v>
      </c>
      <c r="R75" s="964"/>
      <c r="S75" s="964"/>
      <c r="T75" s="964"/>
      <c r="U75" s="914"/>
      <c r="V75" s="963">
        <v>2960</v>
      </c>
      <c r="W75" s="964"/>
      <c r="X75" s="964"/>
      <c r="Y75" s="964"/>
      <c r="Z75" s="914"/>
      <c r="AA75" s="963">
        <v>329</v>
      </c>
      <c r="AB75" s="964"/>
      <c r="AC75" s="964"/>
      <c r="AD75" s="964"/>
      <c r="AE75" s="914"/>
      <c r="AF75" s="963">
        <v>4668</v>
      </c>
      <c r="AG75" s="964"/>
      <c r="AH75" s="964"/>
      <c r="AI75" s="964"/>
      <c r="AJ75" s="914"/>
      <c r="AK75" s="963" t="s">
        <v>609</v>
      </c>
      <c r="AL75" s="964"/>
      <c r="AM75" s="964"/>
      <c r="AN75" s="964"/>
      <c r="AO75" s="914"/>
      <c r="AP75" s="963">
        <v>3538</v>
      </c>
      <c r="AQ75" s="964"/>
      <c r="AR75" s="964"/>
      <c r="AS75" s="964"/>
      <c r="AT75" s="914"/>
      <c r="AU75" s="963" t="s">
        <v>616</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599</v>
      </c>
      <c r="C76" s="958"/>
      <c r="D76" s="958"/>
      <c r="E76" s="958"/>
      <c r="F76" s="958"/>
      <c r="G76" s="958"/>
      <c r="H76" s="958"/>
      <c r="I76" s="958"/>
      <c r="J76" s="958"/>
      <c r="K76" s="958"/>
      <c r="L76" s="958"/>
      <c r="M76" s="958"/>
      <c r="N76" s="958"/>
      <c r="O76" s="958"/>
      <c r="P76" s="959"/>
      <c r="Q76" s="965">
        <v>4839</v>
      </c>
      <c r="R76" s="964"/>
      <c r="S76" s="964"/>
      <c r="T76" s="964"/>
      <c r="U76" s="914"/>
      <c r="V76" s="963">
        <v>4461</v>
      </c>
      <c r="W76" s="964"/>
      <c r="X76" s="964"/>
      <c r="Y76" s="964"/>
      <c r="Z76" s="914"/>
      <c r="AA76" s="963">
        <v>378</v>
      </c>
      <c r="AB76" s="964"/>
      <c r="AC76" s="964"/>
      <c r="AD76" s="964"/>
      <c r="AE76" s="914"/>
      <c r="AF76" s="963">
        <v>378</v>
      </c>
      <c r="AG76" s="964"/>
      <c r="AH76" s="964"/>
      <c r="AI76" s="964"/>
      <c r="AJ76" s="914"/>
      <c r="AK76" s="963" t="s">
        <v>609</v>
      </c>
      <c r="AL76" s="964"/>
      <c r="AM76" s="964"/>
      <c r="AN76" s="964"/>
      <c r="AO76" s="914"/>
      <c r="AP76" s="963" t="s">
        <v>609</v>
      </c>
      <c r="AQ76" s="964"/>
      <c r="AR76" s="964"/>
      <c r="AS76" s="964"/>
      <c r="AT76" s="914"/>
      <c r="AU76" s="963" t="s">
        <v>609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600</v>
      </c>
      <c r="C77" s="958"/>
      <c r="D77" s="958"/>
      <c r="E77" s="958"/>
      <c r="F77" s="958"/>
      <c r="G77" s="958"/>
      <c r="H77" s="958"/>
      <c r="I77" s="958"/>
      <c r="J77" s="958"/>
      <c r="K77" s="958"/>
      <c r="L77" s="958"/>
      <c r="M77" s="958"/>
      <c r="N77" s="958"/>
      <c r="O77" s="958"/>
      <c r="P77" s="959"/>
      <c r="Q77" s="965">
        <v>16</v>
      </c>
      <c r="R77" s="964"/>
      <c r="S77" s="964"/>
      <c r="T77" s="964"/>
      <c r="U77" s="914"/>
      <c r="V77" s="963">
        <v>15</v>
      </c>
      <c r="W77" s="964"/>
      <c r="X77" s="964"/>
      <c r="Y77" s="964"/>
      <c r="Z77" s="914"/>
      <c r="AA77" s="963">
        <v>1</v>
      </c>
      <c r="AB77" s="964"/>
      <c r="AC77" s="964"/>
      <c r="AD77" s="964"/>
      <c r="AE77" s="914"/>
      <c r="AF77" s="963">
        <v>1</v>
      </c>
      <c r="AG77" s="964"/>
      <c r="AH77" s="964"/>
      <c r="AI77" s="964"/>
      <c r="AJ77" s="914"/>
      <c r="AK77" s="963">
        <v>5</v>
      </c>
      <c r="AL77" s="964"/>
      <c r="AM77" s="964"/>
      <c r="AN77" s="964"/>
      <c r="AO77" s="914"/>
      <c r="AP77" s="963" t="s">
        <v>609</v>
      </c>
      <c r="AQ77" s="964"/>
      <c r="AR77" s="964"/>
      <c r="AS77" s="964"/>
      <c r="AT77" s="914"/>
      <c r="AU77" s="963" t="s">
        <v>609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15516</v>
      </c>
      <c r="AG88" s="926"/>
      <c r="AH88" s="926"/>
      <c r="AI88" s="926"/>
      <c r="AJ88" s="926"/>
      <c r="AK88" s="923"/>
      <c r="AL88" s="923"/>
      <c r="AM88" s="923"/>
      <c r="AN88" s="923"/>
      <c r="AO88" s="923"/>
      <c r="AP88" s="926">
        <v>3538</v>
      </c>
      <c r="AQ88" s="926"/>
      <c r="AR88" s="926"/>
      <c r="AS88" s="926"/>
      <c r="AT88" s="926"/>
      <c r="AU88" s="926" t="s">
        <v>620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303</v>
      </c>
      <c r="CS102" s="934"/>
      <c r="CT102" s="934"/>
      <c r="CU102" s="934"/>
      <c r="CV102" s="977"/>
      <c r="CW102" s="976">
        <v>83</v>
      </c>
      <c r="CX102" s="934"/>
      <c r="CY102" s="934"/>
      <c r="CZ102" s="934"/>
      <c r="DA102" s="977"/>
      <c r="DB102" s="976">
        <v>1398</v>
      </c>
      <c r="DC102" s="934"/>
      <c r="DD102" s="934"/>
      <c r="DE102" s="934"/>
      <c r="DF102" s="977"/>
      <c r="DG102" s="976">
        <v>215</v>
      </c>
      <c r="DH102" s="934"/>
      <c r="DI102" s="934"/>
      <c r="DJ102" s="934"/>
      <c r="DK102" s="977"/>
      <c r="DL102" s="976" t="s">
        <v>620</v>
      </c>
      <c r="DM102" s="934"/>
      <c r="DN102" s="934"/>
      <c r="DO102" s="934"/>
      <c r="DP102" s="977"/>
      <c r="DQ102" s="976" t="s">
        <v>620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308</v>
      </c>
      <c r="AG109" s="979"/>
      <c r="AH109" s="979"/>
      <c r="AI109" s="979"/>
      <c r="AJ109" s="980"/>
      <c r="AK109" s="978" t="s">
        <v>307</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308</v>
      </c>
      <c r="BW109" s="979"/>
      <c r="BX109" s="979"/>
      <c r="BY109" s="979"/>
      <c r="BZ109" s="980"/>
      <c r="CA109" s="978" t="s">
        <v>307</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308</v>
      </c>
      <c r="DM109" s="979"/>
      <c r="DN109" s="979"/>
      <c r="DO109" s="979"/>
      <c r="DP109" s="980"/>
      <c r="DQ109" s="978" t="s">
        <v>307</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4659881</v>
      </c>
      <c r="AB110" s="986"/>
      <c r="AC110" s="986"/>
      <c r="AD110" s="986"/>
      <c r="AE110" s="987"/>
      <c r="AF110" s="988">
        <v>4906075</v>
      </c>
      <c r="AG110" s="986"/>
      <c r="AH110" s="986"/>
      <c r="AI110" s="986"/>
      <c r="AJ110" s="987"/>
      <c r="AK110" s="988">
        <v>5149494</v>
      </c>
      <c r="AL110" s="986"/>
      <c r="AM110" s="986"/>
      <c r="AN110" s="986"/>
      <c r="AO110" s="987"/>
      <c r="AP110" s="989">
        <v>14.5</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49938147</v>
      </c>
      <c r="BR110" s="1021"/>
      <c r="BS110" s="1021"/>
      <c r="BT110" s="1021"/>
      <c r="BU110" s="1021"/>
      <c r="BV110" s="1021">
        <v>49423363</v>
      </c>
      <c r="BW110" s="1021"/>
      <c r="BX110" s="1021"/>
      <c r="BY110" s="1021"/>
      <c r="BZ110" s="1021"/>
      <c r="CA110" s="1021">
        <v>48005890</v>
      </c>
      <c r="CB110" s="1021"/>
      <c r="CC110" s="1021"/>
      <c r="CD110" s="1021"/>
      <c r="CE110" s="1021"/>
      <c r="CF110" s="1035">
        <v>135.1</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442</v>
      </c>
      <c r="DM110" s="1021"/>
      <c r="DN110" s="1021"/>
      <c r="DO110" s="1021"/>
      <c r="DP110" s="1021"/>
      <c r="DQ110" s="1021" t="s">
        <v>443</v>
      </c>
      <c r="DR110" s="1021"/>
      <c r="DS110" s="1021"/>
      <c r="DT110" s="1021"/>
      <c r="DU110" s="1021"/>
      <c r="DV110" s="1022" t="s">
        <v>392</v>
      </c>
      <c r="DW110" s="1022"/>
      <c r="DX110" s="1022"/>
      <c r="DY110" s="1022"/>
      <c r="DZ110" s="1023"/>
    </row>
    <row r="111" spans="1:131" s="247" customFormat="1" ht="26.25" customHeight="1" x14ac:dyDescent="0.15">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240</v>
      </c>
      <c r="AB111" s="1028"/>
      <c r="AC111" s="1028"/>
      <c r="AD111" s="1028"/>
      <c r="AE111" s="1029"/>
      <c r="AF111" s="1030" t="s">
        <v>392</v>
      </c>
      <c r="AG111" s="1028"/>
      <c r="AH111" s="1028"/>
      <c r="AI111" s="1028"/>
      <c r="AJ111" s="1029"/>
      <c r="AK111" s="1030" t="s">
        <v>442</v>
      </c>
      <c r="AL111" s="1028"/>
      <c r="AM111" s="1028"/>
      <c r="AN111" s="1028"/>
      <c r="AO111" s="1029"/>
      <c r="AP111" s="1031" t="s">
        <v>442</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v>1624611</v>
      </c>
      <c r="BR111" s="1014"/>
      <c r="BS111" s="1014"/>
      <c r="BT111" s="1014"/>
      <c r="BU111" s="1014"/>
      <c r="BV111" s="1014">
        <v>1606120</v>
      </c>
      <c r="BW111" s="1014"/>
      <c r="BX111" s="1014"/>
      <c r="BY111" s="1014"/>
      <c r="BZ111" s="1014"/>
      <c r="CA111" s="1014">
        <v>1557827</v>
      </c>
      <c r="CB111" s="1014"/>
      <c r="CC111" s="1014"/>
      <c r="CD111" s="1014"/>
      <c r="CE111" s="1014"/>
      <c r="CF111" s="1008">
        <v>4.4000000000000004</v>
      </c>
      <c r="CG111" s="1009"/>
      <c r="CH111" s="1009"/>
      <c r="CI111" s="1009"/>
      <c r="CJ111" s="1009"/>
      <c r="CK111" s="1039"/>
      <c r="CL111" s="1040"/>
      <c r="CM111" s="1010" t="s">
        <v>446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240</v>
      </c>
      <c r="DH111" s="1014"/>
      <c r="DI111" s="1014"/>
      <c r="DJ111" s="1014"/>
      <c r="DK111" s="1014"/>
      <c r="DL111" s="1014" t="s">
        <v>240</v>
      </c>
      <c r="DM111" s="1014"/>
      <c r="DN111" s="1014"/>
      <c r="DO111" s="1014"/>
      <c r="DP111" s="1014"/>
      <c r="DQ111" s="1014" t="s">
        <v>240</v>
      </c>
      <c r="DR111" s="1014"/>
      <c r="DS111" s="1014"/>
      <c r="DT111" s="1014"/>
      <c r="DU111" s="1014"/>
      <c r="DV111" s="1015" t="s">
        <v>392</v>
      </c>
      <c r="DW111" s="1015"/>
      <c r="DX111" s="1015"/>
      <c r="DY111" s="1015"/>
      <c r="DZ111" s="1016"/>
    </row>
    <row r="112" spans="1:131" s="247" customFormat="1" ht="26.25" customHeight="1" x14ac:dyDescent="0.15">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240</v>
      </c>
      <c r="AB112" s="1053"/>
      <c r="AC112" s="1053"/>
      <c r="AD112" s="1053"/>
      <c r="AE112" s="1054"/>
      <c r="AF112" s="1055" t="s">
        <v>240</v>
      </c>
      <c r="AG112" s="1053"/>
      <c r="AH112" s="1053"/>
      <c r="AI112" s="1053"/>
      <c r="AJ112" s="1054"/>
      <c r="AK112" s="1055" t="s">
        <v>240</v>
      </c>
      <c r="AL112" s="1053"/>
      <c r="AM112" s="1053"/>
      <c r="AN112" s="1053"/>
      <c r="AO112" s="1054"/>
      <c r="AP112" s="1056" t="s">
        <v>240</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7171993</v>
      </c>
      <c r="BR112" s="1014"/>
      <c r="BS112" s="1014"/>
      <c r="BT112" s="1014"/>
      <c r="BU112" s="1014"/>
      <c r="BV112" s="1014">
        <v>6884115</v>
      </c>
      <c r="BW112" s="1014"/>
      <c r="BX112" s="1014"/>
      <c r="BY112" s="1014"/>
      <c r="BZ112" s="1014"/>
      <c r="CA112" s="1014">
        <v>6895329</v>
      </c>
      <c r="CB112" s="1014"/>
      <c r="CC112" s="1014"/>
      <c r="CD112" s="1014"/>
      <c r="CE112" s="1014"/>
      <c r="CF112" s="1008">
        <v>19.399999999999999</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443</v>
      </c>
      <c r="DM112" s="1014"/>
      <c r="DN112" s="1014"/>
      <c r="DO112" s="1014"/>
      <c r="DP112" s="1014"/>
      <c r="DQ112" s="1014" t="s">
        <v>240</v>
      </c>
      <c r="DR112" s="1014"/>
      <c r="DS112" s="1014"/>
      <c r="DT112" s="1014"/>
      <c r="DU112" s="1014"/>
      <c r="DV112" s="1015" t="s">
        <v>240</v>
      </c>
      <c r="DW112" s="1015"/>
      <c r="DX112" s="1015"/>
      <c r="DY112" s="1015"/>
      <c r="DZ112" s="1016"/>
    </row>
    <row r="113" spans="1:130" s="247" customFormat="1" ht="26.25" customHeight="1" x14ac:dyDescent="0.15">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722546</v>
      </c>
      <c r="AB113" s="1028"/>
      <c r="AC113" s="1028"/>
      <c r="AD113" s="1028"/>
      <c r="AE113" s="1029"/>
      <c r="AF113" s="1030">
        <v>700440</v>
      </c>
      <c r="AG113" s="1028"/>
      <c r="AH113" s="1028"/>
      <c r="AI113" s="1028"/>
      <c r="AJ113" s="1029"/>
      <c r="AK113" s="1030">
        <v>397565</v>
      </c>
      <c r="AL113" s="1028"/>
      <c r="AM113" s="1028"/>
      <c r="AN113" s="1028"/>
      <c r="AO113" s="1029"/>
      <c r="AP113" s="1031">
        <v>1.1000000000000001</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v>892</v>
      </c>
      <c r="BR113" s="1014"/>
      <c r="BS113" s="1014"/>
      <c r="BT113" s="1014"/>
      <c r="BU113" s="1014"/>
      <c r="BV113" s="1014">
        <v>317</v>
      </c>
      <c r="BW113" s="1014"/>
      <c r="BX113" s="1014"/>
      <c r="BY113" s="1014"/>
      <c r="BZ113" s="1014"/>
      <c r="CA113" s="1014" t="s">
        <v>240</v>
      </c>
      <c r="CB113" s="1014"/>
      <c r="CC113" s="1014"/>
      <c r="CD113" s="1014"/>
      <c r="CE113" s="1014"/>
      <c r="CF113" s="1008" t="s">
        <v>240</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240</v>
      </c>
      <c r="DH113" s="1053"/>
      <c r="DI113" s="1053"/>
      <c r="DJ113" s="1053"/>
      <c r="DK113" s="1054"/>
      <c r="DL113" s="1055" t="s">
        <v>240</v>
      </c>
      <c r="DM113" s="1053"/>
      <c r="DN113" s="1053"/>
      <c r="DO113" s="1053"/>
      <c r="DP113" s="1054"/>
      <c r="DQ113" s="1055" t="s">
        <v>240</v>
      </c>
      <c r="DR113" s="1053"/>
      <c r="DS113" s="1053"/>
      <c r="DT113" s="1053"/>
      <c r="DU113" s="1054"/>
      <c r="DV113" s="1056" t="s">
        <v>443</v>
      </c>
      <c r="DW113" s="1057"/>
      <c r="DX113" s="1057"/>
      <c r="DY113" s="1057"/>
      <c r="DZ113" s="1058"/>
    </row>
    <row r="114" spans="1:130" s="247" customFormat="1" ht="26.25" customHeight="1" x14ac:dyDescent="0.15">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1389</v>
      </c>
      <c r="AB114" s="1053"/>
      <c r="AC114" s="1053"/>
      <c r="AD114" s="1053"/>
      <c r="AE114" s="1054"/>
      <c r="AF114" s="1055">
        <v>7402</v>
      </c>
      <c r="AG114" s="1053"/>
      <c r="AH114" s="1053"/>
      <c r="AI114" s="1053"/>
      <c r="AJ114" s="1054"/>
      <c r="AK114" s="1055">
        <v>18981</v>
      </c>
      <c r="AL114" s="1053"/>
      <c r="AM114" s="1053"/>
      <c r="AN114" s="1053"/>
      <c r="AO114" s="1054"/>
      <c r="AP114" s="1056">
        <v>0.1</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6437749</v>
      </c>
      <c r="BR114" s="1014"/>
      <c r="BS114" s="1014"/>
      <c r="BT114" s="1014"/>
      <c r="BU114" s="1014"/>
      <c r="BV114" s="1014">
        <v>5664990</v>
      </c>
      <c r="BW114" s="1014"/>
      <c r="BX114" s="1014"/>
      <c r="BY114" s="1014"/>
      <c r="BZ114" s="1014"/>
      <c r="CA114" s="1014">
        <v>5074999</v>
      </c>
      <c r="CB114" s="1014"/>
      <c r="CC114" s="1014"/>
      <c r="CD114" s="1014"/>
      <c r="CE114" s="1014"/>
      <c r="CF114" s="1008">
        <v>14.3</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240</v>
      </c>
      <c r="DH114" s="1053"/>
      <c r="DI114" s="1053"/>
      <c r="DJ114" s="1053"/>
      <c r="DK114" s="1054"/>
      <c r="DL114" s="1055" t="s">
        <v>392</v>
      </c>
      <c r="DM114" s="1053"/>
      <c r="DN114" s="1053"/>
      <c r="DO114" s="1053"/>
      <c r="DP114" s="1054"/>
      <c r="DQ114" s="1055" t="s">
        <v>443</v>
      </c>
      <c r="DR114" s="1053"/>
      <c r="DS114" s="1053"/>
      <c r="DT114" s="1053"/>
      <c r="DU114" s="1054"/>
      <c r="DV114" s="1056" t="s">
        <v>443</v>
      </c>
      <c r="DW114" s="1057"/>
      <c r="DX114" s="1057"/>
      <c r="DY114" s="1057"/>
      <c r="DZ114" s="1058"/>
    </row>
    <row r="115" spans="1:130" s="247" customFormat="1" ht="26.25" customHeight="1" x14ac:dyDescent="0.15">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23968</v>
      </c>
      <c r="AB115" s="1028"/>
      <c r="AC115" s="1028"/>
      <c r="AD115" s="1028"/>
      <c r="AE115" s="1029"/>
      <c r="AF115" s="1030">
        <v>33884</v>
      </c>
      <c r="AG115" s="1028"/>
      <c r="AH115" s="1028"/>
      <c r="AI115" s="1028"/>
      <c r="AJ115" s="1029"/>
      <c r="AK115" s="1030">
        <v>73005</v>
      </c>
      <c r="AL115" s="1028"/>
      <c r="AM115" s="1028"/>
      <c r="AN115" s="1028"/>
      <c r="AO115" s="1029"/>
      <c r="AP115" s="1031">
        <v>0.2</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v>8607</v>
      </c>
      <c r="BR115" s="1014"/>
      <c r="BS115" s="1014"/>
      <c r="BT115" s="1014"/>
      <c r="BU115" s="1014"/>
      <c r="BV115" s="1014">
        <v>14530</v>
      </c>
      <c r="BW115" s="1014"/>
      <c r="BX115" s="1014"/>
      <c r="BY115" s="1014"/>
      <c r="BZ115" s="1014"/>
      <c r="CA115" s="1014">
        <v>28561</v>
      </c>
      <c r="CB115" s="1014"/>
      <c r="CC115" s="1014"/>
      <c r="CD115" s="1014"/>
      <c r="CE115" s="1014"/>
      <c r="CF115" s="1008">
        <v>0.1</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1624611</v>
      </c>
      <c r="DH115" s="1053"/>
      <c r="DI115" s="1053"/>
      <c r="DJ115" s="1053"/>
      <c r="DK115" s="1054"/>
      <c r="DL115" s="1055">
        <v>1606120</v>
      </c>
      <c r="DM115" s="1053"/>
      <c r="DN115" s="1053"/>
      <c r="DO115" s="1053"/>
      <c r="DP115" s="1054"/>
      <c r="DQ115" s="1055">
        <v>1557827</v>
      </c>
      <c r="DR115" s="1053"/>
      <c r="DS115" s="1053"/>
      <c r="DT115" s="1053"/>
      <c r="DU115" s="1054"/>
      <c r="DV115" s="1056">
        <v>4.4000000000000004</v>
      </c>
      <c r="DW115" s="1057"/>
      <c r="DX115" s="1057"/>
      <c r="DY115" s="1057"/>
      <c r="DZ115" s="1058"/>
    </row>
    <row r="116" spans="1:130" s="247" customFormat="1" ht="26.25" customHeight="1" x14ac:dyDescent="0.15">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443</v>
      </c>
      <c r="AB116" s="1053"/>
      <c r="AC116" s="1053"/>
      <c r="AD116" s="1053"/>
      <c r="AE116" s="1054"/>
      <c r="AF116" s="1055" t="s">
        <v>240</v>
      </c>
      <c r="AG116" s="1053"/>
      <c r="AH116" s="1053"/>
      <c r="AI116" s="1053"/>
      <c r="AJ116" s="1054"/>
      <c r="AK116" s="1055" t="s">
        <v>240</v>
      </c>
      <c r="AL116" s="1053"/>
      <c r="AM116" s="1053"/>
      <c r="AN116" s="1053"/>
      <c r="AO116" s="1054"/>
      <c r="AP116" s="1056" t="s">
        <v>240</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240</v>
      </c>
      <c r="BR116" s="1014"/>
      <c r="BS116" s="1014"/>
      <c r="BT116" s="1014"/>
      <c r="BU116" s="1014"/>
      <c r="BV116" s="1014" t="s">
        <v>443</v>
      </c>
      <c r="BW116" s="1014"/>
      <c r="BX116" s="1014"/>
      <c r="BY116" s="1014"/>
      <c r="BZ116" s="1014"/>
      <c r="CA116" s="1014" t="s">
        <v>443</v>
      </c>
      <c r="CB116" s="1014"/>
      <c r="CC116" s="1014"/>
      <c r="CD116" s="1014"/>
      <c r="CE116" s="1014"/>
      <c r="CF116" s="1008" t="s">
        <v>240</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240</v>
      </c>
      <c r="DH116" s="1053"/>
      <c r="DI116" s="1053"/>
      <c r="DJ116" s="1053"/>
      <c r="DK116" s="1054"/>
      <c r="DL116" s="1055" t="s">
        <v>240</v>
      </c>
      <c r="DM116" s="1053"/>
      <c r="DN116" s="1053"/>
      <c r="DO116" s="1053"/>
      <c r="DP116" s="1054"/>
      <c r="DQ116" s="1055" t="s">
        <v>240</v>
      </c>
      <c r="DR116" s="1053"/>
      <c r="DS116" s="1053"/>
      <c r="DT116" s="1053"/>
      <c r="DU116" s="1054"/>
      <c r="DV116" s="1056" t="s">
        <v>443</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5407784</v>
      </c>
      <c r="AB117" s="1071"/>
      <c r="AC117" s="1071"/>
      <c r="AD117" s="1071"/>
      <c r="AE117" s="1072"/>
      <c r="AF117" s="1073">
        <v>5647801</v>
      </c>
      <c r="AG117" s="1071"/>
      <c r="AH117" s="1071"/>
      <c r="AI117" s="1071"/>
      <c r="AJ117" s="1072"/>
      <c r="AK117" s="1073">
        <v>5639045</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240</v>
      </c>
      <c r="BR117" s="1014"/>
      <c r="BS117" s="1014"/>
      <c r="BT117" s="1014"/>
      <c r="BU117" s="1014"/>
      <c r="BV117" s="1014" t="s">
        <v>465</v>
      </c>
      <c r="BW117" s="1014"/>
      <c r="BX117" s="1014"/>
      <c r="BY117" s="1014"/>
      <c r="BZ117" s="1014"/>
      <c r="CA117" s="1014" t="s">
        <v>466</v>
      </c>
      <c r="CB117" s="1014"/>
      <c r="CC117" s="1014"/>
      <c r="CD117" s="1014"/>
      <c r="CE117" s="1014"/>
      <c r="CF117" s="1008" t="s">
        <v>467</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240</v>
      </c>
      <c r="DH117" s="1053"/>
      <c r="DI117" s="1053"/>
      <c r="DJ117" s="1053"/>
      <c r="DK117" s="1054"/>
      <c r="DL117" s="1055" t="s">
        <v>469</v>
      </c>
      <c r="DM117" s="1053"/>
      <c r="DN117" s="1053"/>
      <c r="DO117" s="1053"/>
      <c r="DP117" s="1054"/>
      <c r="DQ117" s="1055" t="s">
        <v>469</v>
      </c>
      <c r="DR117" s="1053"/>
      <c r="DS117" s="1053"/>
      <c r="DT117" s="1053"/>
      <c r="DU117" s="1054"/>
      <c r="DV117" s="1056" t="s">
        <v>470</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308</v>
      </c>
      <c r="AG118" s="979"/>
      <c r="AH118" s="979"/>
      <c r="AI118" s="979"/>
      <c r="AJ118" s="980"/>
      <c r="AK118" s="978" t="s">
        <v>307</v>
      </c>
      <c r="AL118" s="979"/>
      <c r="AM118" s="979"/>
      <c r="AN118" s="979"/>
      <c r="AO118" s="980"/>
      <c r="AP118" s="1065" t="s">
        <v>435</v>
      </c>
      <c r="AQ118" s="1066"/>
      <c r="AR118" s="1066"/>
      <c r="AS118" s="1066"/>
      <c r="AT118" s="1067"/>
      <c r="AU118" s="994"/>
      <c r="AV118" s="995"/>
      <c r="AW118" s="995"/>
      <c r="AX118" s="995"/>
      <c r="AY118" s="995"/>
      <c r="AZ118" s="1068" t="s">
        <v>471</v>
      </c>
      <c r="BA118" s="1059"/>
      <c r="BB118" s="1059"/>
      <c r="BC118" s="1059"/>
      <c r="BD118" s="1059"/>
      <c r="BE118" s="1059"/>
      <c r="BF118" s="1059"/>
      <c r="BG118" s="1059"/>
      <c r="BH118" s="1059"/>
      <c r="BI118" s="1059"/>
      <c r="BJ118" s="1059"/>
      <c r="BK118" s="1059"/>
      <c r="BL118" s="1059"/>
      <c r="BM118" s="1059"/>
      <c r="BN118" s="1059"/>
      <c r="BO118" s="1059"/>
      <c r="BP118" s="1060"/>
      <c r="BQ118" s="1091" t="s">
        <v>472</v>
      </c>
      <c r="BR118" s="1092"/>
      <c r="BS118" s="1092"/>
      <c r="BT118" s="1092"/>
      <c r="BU118" s="1092"/>
      <c r="BV118" s="1092" t="s">
        <v>472</v>
      </c>
      <c r="BW118" s="1092"/>
      <c r="BX118" s="1092"/>
      <c r="BY118" s="1092"/>
      <c r="BZ118" s="1092"/>
      <c r="CA118" s="1092" t="s">
        <v>473</v>
      </c>
      <c r="CB118" s="1092"/>
      <c r="CC118" s="1092"/>
      <c r="CD118" s="1092"/>
      <c r="CE118" s="1092"/>
      <c r="CF118" s="1008" t="s">
        <v>469</v>
      </c>
      <c r="CG118" s="1009"/>
      <c r="CH118" s="1009"/>
      <c r="CI118" s="1009"/>
      <c r="CJ118" s="1009"/>
      <c r="CK118" s="1039"/>
      <c r="CL118" s="1040"/>
      <c r="CM118" s="1010" t="s">
        <v>474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240</v>
      </c>
      <c r="DH118" s="1053"/>
      <c r="DI118" s="1053"/>
      <c r="DJ118" s="1053"/>
      <c r="DK118" s="1054"/>
      <c r="DL118" s="1055" t="s">
        <v>473</v>
      </c>
      <c r="DM118" s="1053"/>
      <c r="DN118" s="1053"/>
      <c r="DO118" s="1053"/>
      <c r="DP118" s="1054"/>
      <c r="DQ118" s="1055" t="s">
        <v>240</v>
      </c>
      <c r="DR118" s="1053"/>
      <c r="DS118" s="1053"/>
      <c r="DT118" s="1053"/>
      <c r="DU118" s="1054"/>
      <c r="DV118" s="1056" t="s">
        <v>240</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469</v>
      </c>
      <c r="AB119" s="986"/>
      <c r="AC119" s="986"/>
      <c r="AD119" s="986"/>
      <c r="AE119" s="987"/>
      <c r="AF119" s="988" t="s">
        <v>240</v>
      </c>
      <c r="AG119" s="986"/>
      <c r="AH119" s="986"/>
      <c r="AI119" s="986"/>
      <c r="AJ119" s="987"/>
      <c r="AK119" s="988" t="s">
        <v>475</v>
      </c>
      <c r="AL119" s="986"/>
      <c r="AM119" s="986"/>
      <c r="AN119" s="986"/>
      <c r="AO119" s="987"/>
      <c r="AP119" s="989" t="s">
        <v>472</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476</v>
      </c>
      <c r="BP119" s="1100"/>
      <c r="BQ119" s="1091">
        <v>65181999</v>
      </c>
      <c r="BR119" s="1092"/>
      <c r="BS119" s="1092"/>
      <c r="BT119" s="1092"/>
      <c r="BU119" s="1092"/>
      <c r="BV119" s="1092">
        <v>63593435</v>
      </c>
      <c r="BW119" s="1092"/>
      <c r="BX119" s="1092"/>
      <c r="BY119" s="1092"/>
      <c r="BZ119" s="1092"/>
      <c r="CA119" s="1092">
        <v>61562606</v>
      </c>
      <c r="CB119" s="1092"/>
      <c r="CC119" s="1092"/>
      <c r="CD119" s="1092"/>
      <c r="CE119" s="1092"/>
      <c r="CF119" s="1093"/>
      <c r="CG119" s="1094"/>
      <c r="CH119" s="1094"/>
      <c r="CI119" s="1094"/>
      <c r="CJ119" s="1095"/>
      <c r="CK119" s="1041"/>
      <c r="CL119" s="1042"/>
      <c r="CM119" s="1096" t="s">
        <v>477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478</v>
      </c>
      <c r="DH119" s="1078"/>
      <c r="DI119" s="1078"/>
      <c r="DJ119" s="1078"/>
      <c r="DK119" s="1079"/>
      <c r="DL119" s="1077" t="s">
        <v>466</v>
      </c>
      <c r="DM119" s="1078"/>
      <c r="DN119" s="1078"/>
      <c r="DO119" s="1078"/>
      <c r="DP119" s="1079"/>
      <c r="DQ119" s="1077" t="s">
        <v>470</v>
      </c>
      <c r="DR119" s="1078"/>
      <c r="DS119" s="1078"/>
      <c r="DT119" s="1078"/>
      <c r="DU119" s="1079"/>
      <c r="DV119" s="1080" t="s">
        <v>473</v>
      </c>
      <c r="DW119" s="1081"/>
      <c r="DX119" s="1081"/>
      <c r="DY119" s="1081"/>
      <c r="DZ119" s="1082"/>
    </row>
    <row r="120" spans="1:130" s="247" customFormat="1" ht="26.25" customHeight="1" x14ac:dyDescent="0.15">
      <c r="A120" s="1153"/>
      <c r="B120" s="1040"/>
      <c r="C120" s="1010" t="s">
        <v>446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470</v>
      </c>
      <c r="AB120" s="1053"/>
      <c r="AC120" s="1053"/>
      <c r="AD120" s="1053"/>
      <c r="AE120" s="1054"/>
      <c r="AF120" s="1055" t="s">
        <v>473</v>
      </c>
      <c r="AG120" s="1053"/>
      <c r="AH120" s="1053"/>
      <c r="AI120" s="1053"/>
      <c r="AJ120" s="1054"/>
      <c r="AK120" s="1055" t="s">
        <v>469</v>
      </c>
      <c r="AL120" s="1053"/>
      <c r="AM120" s="1053"/>
      <c r="AN120" s="1053"/>
      <c r="AO120" s="1054"/>
      <c r="AP120" s="1056" t="s">
        <v>240</v>
      </c>
      <c r="AQ120" s="1057"/>
      <c r="AR120" s="1057"/>
      <c r="AS120" s="1057"/>
      <c r="AT120" s="1058"/>
      <c r="AU120" s="1083" t="s">
        <v>479</v>
      </c>
      <c r="AV120" s="1084"/>
      <c r="AW120" s="1084"/>
      <c r="AX120" s="1084"/>
      <c r="AY120" s="1085"/>
      <c r="AZ120" s="1034" t="s">
        <v>480</v>
      </c>
      <c r="BA120" s="983"/>
      <c r="BB120" s="983"/>
      <c r="BC120" s="983"/>
      <c r="BD120" s="983"/>
      <c r="BE120" s="983"/>
      <c r="BF120" s="983"/>
      <c r="BG120" s="983"/>
      <c r="BH120" s="983"/>
      <c r="BI120" s="983"/>
      <c r="BJ120" s="983"/>
      <c r="BK120" s="983"/>
      <c r="BL120" s="983"/>
      <c r="BM120" s="983"/>
      <c r="BN120" s="983"/>
      <c r="BO120" s="983"/>
      <c r="BP120" s="984"/>
      <c r="BQ120" s="1020">
        <v>8612665</v>
      </c>
      <c r="BR120" s="1021"/>
      <c r="BS120" s="1021"/>
      <c r="BT120" s="1021"/>
      <c r="BU120" s="1021"/>
      <c r="BV120" s="1021">
        <v>10807922</v>
      </c>
      <c r="BW120" s="1021"/>
      <c r="BX120" s="1021"/>
      <c r="BY120" s="1021"/>
      <c r="BZ120" s="1021"/>
      <c r="CA120" s="1021">
        <v>10265357</v>
      </c>
      <c r="CB120" s="1021"/>
      <c r="CC120" s="1021"/>
      <c r="CD120" s="1021"/>
      <c r="CE120" s="1021"/>
      <c r="CF120" s="1035">
        <v>28.9</v>
      </c>
      <c r="CG120" s="1036"/>
      <c r="CH120" s="1036"/>
      <c r="CI120" s="1036"/>
      <c r="CJ120" s="1036"/>
      <c r="CK120" s="1101" t="s">
        <v>481</v>
      </c>
      <c r="CL120" s="1102"/>
      <c r="CM120" s="1102"/>
      <c r="CN120" s="1102"/>
      <c r="CO120" s="1103"/>
      <c r="CP120" s="1109" t="s">
        <v>482</v>
      </c>
      <c r="CQ120" s="1110"/>
      <c r="CR120" s="1110"/>
      <c r="CS120" s="1110"/>
      <c r="CT120" s="1110"/>
      <c r="CU120" s="1110"/>
      <c r="CV120" s="1110"/>
      <c r="CW120" s="1110"/>
      <c r="CX120" s="1110"/>
      <c r="CY120" s="1110"/>
      <c r="CZ120" s="1110"/>
      <c r="DA120" s="1110"/>
      <c r="DB120" s="1110"/>
      <c r="DC120" s="1110"/>
      <c r="DD120" s="1110"/>
      <c r="DE120" s="1110"/>
      <c r="DF120" s="1111"/>
      <c r="DG120" s="1020" t="s">
        <v>470</v>
      </c>
      <c r="DH120" s="1021"/>
      <c r="DI120" s="1021"/>
      <c r="DJ120" s="1021"/>
      <c r="DK120" s="1021"/>
      <c r="DL120" s="1021" t="s">
        <v>240</v>
      </c>
      <c r="DM120" s="1021"/>
      <c r="DN120" s="1021"/>
      <c r="DO120" s="1021"/>
      <c r="DP120" s="1021"/>
      <c r="DQ120" s="1021">
        <v>3127639</v>
      </c>
      <c r="DR120" s="1021"/>
      <c r="DS120" s="1021"/>
      <c r="DT120" s="1021"/>
      <c r="DU120" s="1021"/>
      <c r="DV120" s="1022">
        <v>8.8000000000000007</v>
      </c>
      <c r="DW120" s="1022"/>
      <c r="DX120" s="1022"/>
      <c r="DY120" s="1022"/>
      <c r="DZ120" s="1023"/>
    </row>
    <row r="121" spans="1:130" s="247" customFormat="1" ht="26.25" customHeight="1" x14ac:dyDescent="0.15">
      <c r="A121" s="1153"/>
      <c r="B121" s="1040"/>
      <c r="C121" s="1061" t="s">
        <v>483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466</v>
      </c>
      <c r="AB121" s="1053"/>
      <c r="AC121" s="1053"/>
      <c r="AD121" s="1053"/>
      <c r="AE121" s="1054"/>
      <c r="AF121" s="1055" t="s">
        <v>472</v>
      </c>
      <c r="AG121" s="1053"/>
      <c r="AH121" s="1053"/>
      <c r="AI121" s="1053"/>
      <c r="AJ121" s="1054"/>
      <c r="AK121" s="1055" t="s">
        <v>478</v>
      </c>
      <c r="AL121" s="1053"/>
      <c r="AM121" s="1053"/>
      <c r="AN121" s="1053"/>
      <c r="AO121" s="1054"/>
      <c r="AP121" s="1056" t="s">
        <v>466</v>
      </c>
      <c r="AQ121" s="1057"/>
      <c r="AR121" s="1057"/>
      <c r="AS121" s="1057"/>
      <c r="AT121" s="1058"/>
      <c r="AU121" s="1086"/>
      <c r="AV121" s="1087"/>
      <c r="AW121" s="1087"/>
      <c r="AX121" s="1087"/>
      <c r="AY121" s="1088"/>
      <c r="AZ121" s="1043" t="s">
        <v>484</v>
      </c>
      <c r="BA121" s="1044"/>
      <c r="BB121" s="1044"/>
      <c r="BC121" s="1044"/>
      <c r="BD121" s="1044"/>
      <c r="BE121" s="1044"/>
      <c r="BF121" s="1044"/>
      <c r="BG121" s="1044"/>
      <c r="BH121" s="1044"/>
      <c r="BI121" s="1044"/>
      <c r="BJ121" s="1044"/>
      <c r="BK121" s="1044"/>
      <c r="BL121" s="1044"/>
      <c r="BM121" s="1044"/>
      <c r="BN121" s="1044"/>
      <c r="BO121" s="1044"/>
      <c r="BP121" s="1045"/>
      <c r="BQ121" s="1013">
        <v>2929531</v>
      </c>
      <c r="BR121" s="1014"/>
      <c r="BS121" s="1014"/>
      <c r="BT121" s="1014"/>
      <c r="BU121" s="1014"/>
      <c r="BV121" s="1014">
        <v>2964847</v>
      </c>
      <c r="BW121" s="1014"/>
      <c r="BX121" s="1014"/>
      <c r="BY121" s="1014"/>
      <c r="BZ121" s="1014"/>
      <c r="CA121" s="1014">
        <v>2962610</v>
      </c>
      <c r="CB121" s="1014"/>
      <c r="CC121" s="1014"/>
      <c r="CD121" s="1014"/>
      <c r="CE121" s="1014"/>
      <c r="CF121" s="1008">
        <v>8.3000000000000007</v>
      </c>
      <c r="CG121" s="1009"/>
      <c r="CH121" s="1009"/>
      <c r="CI121" s="1009"/>
      <c r="CJ121" s="1009"/>
      <c r="CK121" s="1104"/>
      <c r="CL121" s="1105"/>
      <c r="CM121" s="1105"/>
      <c r="CN121" s="1105"/>
      <c r="CO121" s="1106"/>
      <c r="CP121" s="1114" t="s">
        <v>485</v>
      </c>
      <c r="CQ121" s="1115"/>
      <c r="CR121" s="1115"/>
      <c r="CS121" s="1115"/>
      <c r="CT121" s="1115"/>
      <c r="CU121" s="1115"/>
      <c r="CV121" s="1115"/>
      <c r="CW121" s="1115"/>
      <c r="CX121" s="1115"/>
      <c r="CY121" s="1115"/>
      <c r="CZ121" s="1115"/>
      <c r="DA121" s="1115"/>
      <c r="DB121" s="1115"/>
      <c r="DC121" s="1115"/>
      <c r="DD121" s="1115"/>
      <c r="DE121" s="1115"/>
      <c r="DF121" s="1116"/>
      <c r="DG121" s="1013" t="s">
        <v>486</v>
      </c>
      <c r="DH121" s="1014"/>
      <c r="DI121" s="1014"/>
      <c r="DJ121" s="1014"/>
      <c r="DK121" s="1014"/>
      <c r="DL121" s="1014" t="s">
        <v>472</v>
      </c>
      <c r="DM121" s="1014"/>
      <c r="DN121" s="1014"/>
      <c r="DO121" s="1014"/>
      <c r="DP121" s="1014"/>
      <c r="DQ121" s="1014">
        <v>1555253</v>
      </c>
      <c r="DR121" s="1014"/>
      <c r="DS121" s="1014"/>
      <c r="DT121" s="1014"/>
      <c r="DU121" s="1014"/>
      <c r="DV121" s="1015">
        <v>4.4000000000000004</v>
      </c>
      <c r="DW121" s="1015"/>
      <c r="DX121" s="1015"/>
      <c r="DY121" s="1015"/>
      <c r="DZ121" s="1016"/>
    </row>
    <row r="122" spans="1:130" s="247" customFormat="1" ht="26.25" customHeight="1" x14ac:dyDescent="0.15">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469</v>
      </c>
      <c r="AB122" s="1053"/>
      <c r="AC122" s="1053"/>
      <c r="AD122" s="1053"/>
      <c r="AE122" s="1054"/>
      <c r="AF122" s="1055" t="s">
        <v>469</v>
      </c>
      <c r="AG122" s="1053"/>
      <c r="AH122" s="1053"/>
      <c r="AI122" s="1053"/>
      <c r="AJ122" s="1054"/>
      <c r="AK122" s="1055" t="s">
        <v>470</v>
      </c>
      <c r="AL122" s="1053"/>
      <c r="AM122" s="1053"/>
      <c r="AN122" s="1053"/>
      <c r="AO122" s="1054"/>
      <c r="AP122" s="1056" t="s">
        <v>240</v>
      </c>
      <c r="AQ122" s="1057"/>
      <c r="AR122" s="1057"/>
      <c r="AS122" s="1057"/>
      <c r="AT122" s="1058"/>
      <c r="AU122" s="1086"/>
      <c r="AV122" s="1087"/>
      <c r="AW122" s="1087"/>
      <c r="AX122" s="1087"/>
      <c r="AY122" s="1088"/>
      <c r="AZ122" s="1068" t="s">
        <v>487</v>
      </c>
      <c r="BA122" s="1059"/>
      <c r="BB122" s="1059"/>
      <c r="BC122" s="1059"/>
      <c r="BD122" s="1059"/>
      <c r="BE122" s="1059"/>
      <c r="BF122" s="1059"/>
      <c r="BG122" s="1059"/>
      <c r="BH122" s="1059"/>
      <c r="BI122" s="1059"/>
      <c r="BJ122" s="1059"/>
      <c r="BK122" s="1059"/>
      <c r="BL122" s="1059"/>
      <c r="BM122" s="1059"/>
      <c r="BN122" s="1059"/>
      <c r="BO122" s="1059"/>
      <c r="BP122" s="1060"/>
      <c r="BQ122" s="1091">
        <v>25179230</v>
      </c>
      <c r="BR122" s="1092"/>
      <c r="BS122" s="1092"/>
      <c r="BT122" s="1092"/>
      <c r="BU122" s="1092"/>
      <c r="BV122" s="1092">
        <v>22753224</v>
      </c>
      <c r="BW122" s="1092"/>
      <c r="BX122" s="1092"/>
      <c r="BY122" s="1092"/>
      <c r="BZ122" s="1092"/>
      <c r="CA122" s="1092">
        <v>20831372</v>
      </c>
      <c r="CB122" s="1092"/>
      <c r="CC122" s="1092"/>
      <c r="CD122" s="1092"/>
      <c r="CE122" s="1092"/>
      <c r="CF122" s="1112">
        <v>58.6</v>
      </c>
      <c r="CG122" s="1113"/>
      <c r="CH122" s="1113"/>
      <c r="CI122" s="1113"/>
      <c r="CJ122" s="1113"/>
      <c r="CK122" s="1104"/>
      <c r="CL122" s="1105"/>
      <c r="CM122" s="1105"/>
      <c r="CN122" s="1105"/>
      <c r="CO122" s="1106"/>
      <c r="CP122" s="1114" t="s">
        <v>488</v>
      </c>
      <c r="CQ122" s="1115"/>
      <c r="CR122" s="1115"/>
      <c r="CS122" s="1115"/>
      <c r="CT122" s="1115"/>
      <c r="CU122" s="1115"/>
      <c r="CV122" s="1115"/>
      <c r="CW122" s="1115"/>
      <c r="CX122" s="1115"/>
      <c r="CY122" s="1115"/>
      <c r="CZ122" s="1115"/>
      <c r="DA122" s="1115"/>
      <c r="DB122" s="1115"/>
      <c r="DC122" s="1115"/>
      <c r="DD122" s="1115"/>
      <c r="DE122" s="1115"/>
      <c r="DF122" s="1116"/>
      <c r="DG122" s="1013">
        <v>220163</v>
      </c>
      <c r="DH122" s="1014"/>
      <c r="DI122" s="1014"/>
      <c r="DJ122" s="1014"/>
      <c r="DK122" s="1014"/>
      <c r="DL122" s="1014">
        <v>339997</v>
      </c>
      <c r="DM122" s="1014"/>
      <c r="DN122" s="1014"/>
      <c r="DO122" s="1014"/>
      <c r="DP122" s="1014"/>
      <c r="DQ122" s="1014">
        <v>1191489</v>
      </c>
      <c r="DR122" s="1014"/>
      <c r="DS122" s="1014"/>
      <c r="DT122" s="1014"/>
      <c r="DU122" s="1014"/>
      <c r="DV122" s="1015">
        <v>3.4</v>
      </c>
      <c r="DW122" s="1015"/>
      <c r="DX122" s="1015"/>
      <c r="DY122" s="1015"/>
      <c r="DZ122" s="1016"/>
    </row>
    <row r="123" spans="1:130" s="247" customFormat="1" ht="26.25" customHeight="1" x14ac:dyDescent="0.15">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473</v>
      </c>
      <c r="AB123" s="1053"/>
      <c r="AC123" s="1053"/>
      <c r="AD123" s="1053"/>
      <c r="AE123" s="1054"/>
      <c r="AF123" s="1055" t="s">
        <v>392</v>
      </c>
      <c r="AG123" s="1053"/>
      <c r="AH123" s="1053"/>
      <c r="AI123" s="1053"/>
      <c r="AJ123" s="1054"/>
      <c r="AK123" s="1055" t="s">
        <v>466</v>
      </c>
      <c r="AL123" s="1053"/>
      <c r="AM123" s="1053"/>
      <c r="AN123" s="1053"/>
      <c r="AO123" s="1054"/>
      <c r="AP123" s="1056" t="s">
        <v>486</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489</v>
      </c>
      <c r="BP123" s="1100"/>
      <c r="BQ123" s="1159">
        <v>36721426</v>
      </c>
      <c r="BR123" s="1160"/>
      <c r="BS123" s="1160"/>
      <c r="BT123" s="1160"/>
      <c r="BU123" s="1160"/>
      <c r="BV123" s="1160">
        <v>36525993</v>
      </c>
      <c r="BW123" s="1160"/>
      <c r="BX123" s="1160"/>
      <c r="BY123" s="1160"/>
      <c r="BZ123" s="1160"/>
      <c r="CA123" s="1160">
        <v>34059339</v>
      </c>
      <c r="CB123" s="1160"/>
      <c r="CC123" s="1160"/>
      <c r="CD123" s="1160"/>
      <c r="CE123" s="1160"/>
      <c r="CF123" s="1093"/>
      <c r="CG123" s="1094"/>
      <c r="CH123" s="1094"/>
      <c r="CI123" s="1094"/>
      <c r="CJ123" s="1095"/>
      <c r="CK123" s="1104"/>
      <c r="CL123" s="1105"/>
      <c r="CM123" s="1105"/>
      <c r="CN123" s="1105"/>
      <c r="CO123" s="1106"/>
      <c r="CP123" s="1114" t="s">
        <v>490</v>
      </c>
      <c r="CQ123" s="1115"/>
      <c r="CR123" s="1115"/>
      <c r="CS123" s="1115"/>
      <c r="CT123" s="1115"/>
      <c r="CU123" s="1115"/>
      <c r="CV123" s="1115"/>
      <c r="CW123" s="1115"/>
      <c r="CX123" s="1115"/>
      <c r="CY123" s="1115"/>
      <c r="CZ123" s="1115"/>
      <c r="DA123" s="1115"/>
      <c r="DB123" s="1115"/>
      <c r="DC123" s="1115"/>
      <c r="DD123" s="1115"/>
      <c r="DE123" s="1115"/>
      <c r="DF123" s="1116"/>
      <c r="DG123" s="1052">
        <v>1023170</v>
      </c>
      <c r="DH123" s="1053"/>
      <c r="DI123" s="1053"/>
      <c r="DJ123" s="1053"/>
      <c r="DK123" s="1054"/>
      <c r="DL123" s="1055">
        <v>951914</v>
      </c>
      <c r="DM123" s="1053"/>
      <c r="DN123" s="1053"/>
      <c r="DO123" s="1053"/>
      <c r="DP123" s="1054"/>
      <c r="DQ123" s="1055">
        <v>879142</v>
      </c>
      <c r="DR123" s="1053"/>
      <c r="DS123" s="1053"/>
      <c r="DT123" s="1053"/>
      <c r="DU123" s="1054"/>
      <c r="DV123" s="1056">
        <v>2.5</v>
      </c>
      <c r="DW123" s="1057"/>
      <c r="DX123" s="1057"/>
      <c r="DY123" s="1057"/>
      <c r="DZ123" s="1058"/>
    </row>
    <row r="124" spans="1:130" s="247" customFormat="1" ht="26.25" customHeight="1" thickBot="1" x14ac:dyDescent="0.2">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240</v>
      </c>
      <c r="AB124" s="1053"/>
      <c r="AC124" s="1053"/>
      <c r="AD124" s="1053"/>
      <c r="AE124" s="1054"/>
      <c r="AF124" s="1055" t="s">
        <v>472</v>
      </c>
      <c r="AG124" s="1053"/>
      <c r="AH124" s="1053"/>
      <c r="AI124" s="1053"/>
      <c r="AJ124" s="1054"/>
      <c r="AK124" s="1055" t="s">
        <v>240</v>
      </c>
      <c r="AL124" s="1053"/>
      <c r="AM124" s="1053"/>
      <c r="AN124" s="1053"/>
      <c r="AO124" s="1054"/>
      <c r="AP124" s="1056" t="s">
        <v>473</v>
      </c>
      <c r="AQ124" s="1057"/>
      <c r="AR124" s="1057"/>
      <c r="AS124" s="1057"/>
      <c r="AT124" s="1058"/>
      <c r="AU124" s="1155" t="s">
        <v>491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81</v>
      </c>
      <c r="BR124" s="1122"/>
      <c r="BS124" s="1122"/>
      <c r="BT124" s="1122"/>
      <c r="BU124" s="1122"/>
      <c r="BV124" s="1122">
        <v>76</v>
      </c>
      <c r="BW124" s="1122"/>
      <c r="BX124" s="1122"/>
      <c r="BY124" s="1122"/>
      <c r="BZ124" s="1122"/>
      <c r="CA124" s="1122">
        <v>77.3</v>
      </c>
      <c r="CB124" s="1122"/>
      <c r="CC124" s="1122"/>
      <c r="CD124" s="1122"/>
      <c r="CE124" s="1122"/>
      <c r="CF124" s="1123"/>
      <c r="CG124" s="1124"/>
      <c r="CH124" s="1124"/>
      <c r="CI124" s="1124"/>
      <c r="CJ124" s="1125"/>
      <c r="CK124" s="1107"/>
      <c r="CL124" s="1107"/>
      <c r="CM124" s="1107"/>
      <c r="CN124" s="1107"/>
      <c r="CO124" s="1108"/>
      <c r="CP124" s="1114" t="s">
        <v>492</v>
      </c>
      <c r="CQ124" s="1115"/>
      <c r="CR124" s="1115"/>
      <c r="CS124" s="1115"/>
      <c r="CT124" s="1115"/>
      <c r="CU124" s="1115"/>
      <c r="CV124" s="1115"/>
      <c r="CW124" s="1115"/>
      <c r="CX124" s="1115"/>
      <c r="CY124" s="1115"/>
      <c r="CZ124" s="1115"/>
      <c r="DA124" s="1115"/>
      <c r="DB124" s="1115"/>
      <c r="DC124" s="1115"/>
      <c r="DD124" s="1115"/>
      <c r="DE124" s="1115"/>
      <c r="DF124" s="1116"/>
      <c r="DG124" s="1099">
        <v>5928660</v>
      </c>
      <c r="DH124" s="1078"/>
      <c r="DI124" s="1078"/>
      <c r="DJ124" s="1078"/>
      <c r="DK124" s="1079"/>
      <c r="DL124" s="1077">
        <v>5592204</v>
      </c>
      <c r="DM124" s="1078"/>
      <c r="DN124" s="1078"/>
      <c r="DO124" s="1078"/>
      <c r="DP124" s="1079"/>
      <c r="DQ124" s="1077">
        <v>141806</v>
      </c>
      <c r="DR124" s="1078"/>
      <c r="DS124" s="1078"/>
      <c r="DT124" s="1078"/>
      <c r="DU124" s="1079"/>
      <c r="DV124" s="1080">
        <v>0.4</v>
      </c>
      <c r="DW124" s="1081"/>
      <c r="DX124" s="1081"/>
      <c r="DY124" s="1081"/>
      <c r="DZ124" s="1082"/>
    </row>
    <row r="125" spans="1:130" s="247" customFormat="1" ht="26.25" customHeight="1" x14ac:dyDescent="0.15">
      <c r="A125" s="1153"/>
      <c r="B125" s="1040"/>
      <c r="C125" s="1010" t="s">
        <v>474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466</v>
      </c>
      <c r="AB125" s="1053"/>
      <c r="AC125" s="1053"/>
      <c r="AD125" s="1053"/>
      <c r="AE125" s="1054"/>
      <c r="AF125" s="1055" t="s">
        <v>493</v>
      </c>
      <c r="AG125" s="1053"/>
      <c r="AH125" s="1053"/>
      <c r="AI125" s="1053"/>
      <c r="AJ125" s="1054"/>
      <c r="AK125" s="1055" t="s">
        <v>472</v>
      </c>
      <c r="AL125" s="1053"/>
      <c r="AM125" s="1053"/>
      <c r="AN125" s="1053"/>
      <c r="AO125" s="1054"/>
      <c r="AP125" s="1056" t="s">
        <v>473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494</v>
      </c>
      <c r="CL125" s="1102"/>
      <c r="CM125" s="1102"/>
      <c r="CN125" s="1102"/>
      <c r="CO125" s="1103"/>
      <c r="CP125" s="1034" t="s">
        <v>495</v>
      </c>
      <c r="CQ125" s="983"/>
      <c r="CR125" s="983"/>
      <c r="CS125" s="983"/>
      <c r="CT125" s="983"/>
      <c r="CU125" s="983"/>
      <c r="CV125" s="983"/>
      <c r="CW125" s="983"/>
      <c r="CX125" s="983"/>
      <c r="CY125" s="983"/>
      <c r="CZ125" s="983"/>
      <c r="DA125" s="983"/>
      <c r="DB125" s="983"/>
      <c r="DC125" s="983"/>
      <c r="DD125" s="983"/>
      <c r="DE125" s="983"/>
      <c r="DF125" s="984"/>
      <c r="DG125" s="1020" t="s">
        <v>473</v>
      </c>
      <c r="DH125" s="1021"/>
      <c r="DI125" s="1021"/>
      <c r="DJ125" s="1021"/>
      <c r="DK125" s="1021"/>
      <c r="DL125" s="1021" t="s">
        <v>470</v>
      </c>
      <c r="DM125" s="1021"/>
      <c r="DN125" s="1021"/>
      <c r="DO125" s="1021"/>
      <c r="DP125" s="1021"/>
      <c r="DQ125" s="1021" t="s">
        <v>496</v>
      </c>
      <c r="DR125" s="1021"/>
      <c r="DS125" s="1021"/>
      <c r="DT125" s="1021"/>
      <c r="DU125" s="1021"/>
      <c r="DV125" s="1022" t="s">
        <v>473</v>
      </c>
      <c r="DW125" s="1022"/>
      <c r="DX125" s="1022"/>
      <c r="DY125" s="1022"/>
      <c r="DZ125" s="1023"/>
    </row>
    <row r="126" spans="1:130" s="247" customFormat="1" ht="26.25" customHeight="1" thickBot="1" x14ac:dyDescent="0.2">
      <c r="A126" s="1153"/>
      <c r="B126" s="1040"/>
      <c r="C126" s="1010" t="s">
        <v>477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23968</v>
      </c>
      <c r="AB126" s="1053"/>
      <c r="AC126" s="1053"/>
      <c r="AD126" s="1053"/>
      <c r="AE126" s="1054"/>
      <c r="AF126" s="1055">
        <v>33884</v>
      </c>
      <c r="AG126" s="1053"/>
      <c r="AH126" s="1053"/>
      <c r="AI126" s="1053"/>
      <c r="AJ126" s="1054"/>
      <c r="AK126" s="1055">
        <v>73005</v>
      </c>
      <c r="AL126" s="1053"/>
      <c r="AM126" s="1053"/>
      <c r="AN126" s="1053"/>
      <c r="AO126" s="1054"/>
      <c r="AP126" s="1056">
        <v>0.2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497</v>
      </c>
      <c r="CQ126" s="1044"/>
      <c r="CR126" s="1044"/>
      <c r="CS126" s="1044"/>
      <c r="CT126" s="1044"/>
      <c r="CU126" s="1044"/>
      <c r="CV126" s="1044"/>
      <c r="CW126" s="1044"/>
      <c r="CX126" s="1044"/>
      <c r="CY126" s="1044"/>
      <c r="CZ126" s="1044"/>
      <c r="DA126" s="1044"/>
      <c r="DB126" s="1044"/>
      <c r="DC126" s="1044"/>
      <c r="DD126" s="1044"/>
      <c r="DE126" s="1044"/>
      <c r="DF126" s="1045"/>
      <c r="DG126" s="1013" t="s">
        <v>472</v>
      </c>
      <c r="DH126" s="1014"/>
      <c r="DI126" s="1014"/>
      <c r="DJ126" s="1014"/>
      <c r="DK126" s="1014"/>
      <c r="DL126" s="1014" t="s">
        <v>470</v>
      </c>
      <c r="DM126" s="1014"/>
      <c r="DN126" s="1014"/>
      <c r="DO126" s="1014"/>
      <c r="DP126" s="1014"/>
      <c r="DQ126" s="1014" t="s">
        <v>498</v>
      </c>
      <c r="DR126" s="1014"/>
      <c r="DS126" s="1014"/>
      <c r="DT126" s="1014"/>
      <c r="DU126" s="1014"/>
      <c r="DV126" s="1015" t="s">
        <v>466</v>
      </c>
      <c r="DW126" s="1015"/>
      <c r="DX126" s="1015"/>
      <c r="DY126" s="1015"/>
      <c r="DZ126" s="1016"/>
    </row>
    <row r="127" spans="1:130" s="247" customFormat="1" ht="26.25" customHeight="1" x14ac:dyDescent="0.15">
      <c r="A127" s="1154"/>
      <c r="B127" s="1042"/>
      <c r="C127" s="1096" t="s">
        <v>499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486</v>
      </c>
      <c r="AB127" s="1053"/>
      <c r="AC127" s="1053"/>
      <c r="AD127" s="1053"/>
      <c r="AE127" s="1054"/>
      <c r="AF127" s="1055" t="s">
        <v>466</v>
      </c>
      <c r="AG127" s="1053"/>
      <c r="AH127" s="1053"/>
      <c r="AI127" s="1053"/>
      <c r="AJ127" s="1054"/>
      <c r="AK127" s="1055" t="s">
        <v>475</v>
      </c>
      <c r="AL127" s="1053"/>
      <c r="AM127" s="1053"/>
      <c r="AN127" s="1053"/>
      <c r="AO127" s="1054"/>
      <c r="AP127" s="1056" t="s">
        <v>496</v>
      </c>
      <c r="AQ127" s="1057"/>
      <c r="AR127" s="1057"/>
      <c r="AS127" s="1057"/>
      <c r="AT127" s="1058"/>
      <c r="AU127" s="283"/>
      <c r="AV127" s="283"/>
      <c r="AW127" s="283"/>
      <c r="AX127" s="1126" t="s">
        <v>500</v>
      </c>
      <c r="AY127" s="1127"/>
      <c r="AZ127" s="1127"/>
      <c r="BA127" s="1127"/>
      <c r="BB127" s="1127"/>
      <c r="BC127" s="1127"/>
      <c r="BD127" s="1127"/>
      <c r="BE127" s="1128"/>
      <c r="BF127" s="1129" t="s">
        <v>501</v>
      </c>
      <c r="BG127" s="1127"/>
      <c r="BH127" s="1127"/>
      <c r="BI127" s="1127"/>
      <c r="BJ127" s="1127"/>
      <c r="BK127" s="1127"/>
      <c r="BL127" s="1128"/>
      <c r="BM127" s="1129" t="s">
        <v>502</v>
      </c>
      <c r="BN127" s="1127"/>
      <c r="BO127" s="1127"/>
      <c r="BP127" s="1127"/>
      <c r="BQ127" s="1127"/>
      <c r="BR127" s="1127"/>
      <c r="BS127" s="1128"/>
      <c r="BT127" s="1129" t="s">
        <v>503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504</v>
      </c>
      <c r="CQ127" s="1044"/>
      <c r="CR127" s="1044"/>
      <c r="CS127" s="1044"/>
      <c r="CT127" s="1044"/>
      <c r="CU127" s="1044"/>
      <c r="CV127" s="1044"/>
      <c r="CW127" s="1044"/>
      <c r="CX127" s="1044"/>
      <c r="CY127" s="1044"/>
      <c r="CZ127" s="1044"/>
      <c r="DA127" s="1044"/>
      <c r="DB127" s="1044"/>
      <c r="DC127" s="1044"/>
      <c r="DD127" s="1044"/>
      <c r="DE127" s="1044"/>
      <c r="DF127" s="1045"/>
      <c r="DG127" s="1013" t="s">
        <v>473</v>
      </c>
      <c r="DH127" s="1014"/>
      <c r="DI127" s="1014"/>
      <c r="DJ127" s="1014"/>
      <c r="DK127" s="1014"/>
      <c r="DL127" s="1014" t="s">
        <v>486</v>
      </c>
      <c r="DM127" s="1014"/>
      <c r="DN127" s="1014"/>
      <c r="DO127" s="1014"/>
      <c r="DP127" s="1014"/>
      <c r="DQ127" s="1014" t="s">
        <v>473</v>
      </c>
      <c r="DR127" s="1014"/>
      <c r="DS127" s="1014"/>
      <c r="DT127" s="1014"/>
      <c r="DU127" s="1014"/>
      <c r="DV127" s="1015" t="s">
        <v>470</v>
      </c>
      <c r="DW127" s="1015"/>
      <c r="DX127" s="1015"/>
      <c r="DY127" s="1015"/>
      <c r="DZ127" s="1016"/>
    </row>
    <row r="128" spans="1:130" s="247" customFormat="1" ht="26.25" customHeight="1" thickBot="1" x14ac:dyDescent="0.2">
      <c r="A128" s="1137" t="s">
        <v>505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506</v>
      </c>
      <c r="X128" s="1139"/>
      <c r="Y128" s="1139"/>
      <c r="Z128" s="1140"/>
      <c r="AA128" s="1141">
        <v>196791</v>
      </c>
      <c r="AB128" s="1142"/>
      <c r="AC128" s="1142"/>
      <c r="AD128" s="1142"/>
      <c r="AE128" s="1143"/>
      <c r="AF128" s="1144">
        <v>209039</v>
      </c>
      <c r="AG128" s="1142"/>
      <c r="AH128" s="1142"/>
      <c r="AI128" s="1142"/>
      <c r="AJ128" s="1143"/>
      <c r="AK128" s="1144">
        <v>180292</v>
      </c>
      <c r="AL128" s="1142"/>
      <c r="AM128" s="1142"/>
      <c r="AN128" s="1142"/>
      <c r="AO128" s="1143"/>
      <c r="AP128" s="1145"/>
      <c r="AQ128" s="1146"/>
      <c r="AR128" s="1146"/>
      <c r="AS128" s="1146"/>
      <c r="AT128" s="1147"/>
      <c r="AU128" s="283"/>
      <c r="AV128" s="283"/>
      <c r="AW128" s="283"/>
      <c r="AX128" s="982" t="s">
        <v>507</v>
      </c>
      <c r="AY128" s="983"/>
      <c r="AZ128" s="983"/>
      <c r="BA128" s="983"/>
      <c r="BB128" s="983"/>
      <c r="BC128" s="983"/>
      <c r="BD128" s="983"/>
      <c r="BE128" s="984"/>
      <c r="BF128" s="1148" t="s">
        <v>486</v>
      </c>
      <c r="BG128" s="1149"/>
      <c r="BH128" s="1149"/>
      <c r="BI128" s="1149"/>
      <c r="BJ128" s="1149"/>
      <c r="BK128" s="1149"/>
      <c r="BL128" s="1150"/>
      <c r="BM128" s="1148">
        <v>11.51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508</v>
      </c>
      <c r="CQ128" s="1131"/>
      <c r="CR128" s="1131"/>
      <c r="CS128" s="1131"/>
      <c r="CT128" s="1131"/>
      <c r="CU128" s="1131"/>
      <c r="CV128" s="1131"/>
      <c r="CW128" s="1131"/>
      <c r="CX128" s="1131"/>
      <c r="CY128" s="1131"/>
      <c r="CZ128" s="1131"/>
      <c r="DA128" s="1131"/>
      <c r="DB128" s="1131"/>
      <c r="DC128" s="1131"/>
      <c r="DD128" s="1131"/>
      <c r="DE128" s="1131"/>
      <c r="DF128" s="1132"/>
      <c r="DG128" s="1133">
        <v>8607</v>
      </c>
      <c r="DH128" s="1134"/>
      <c r="DI128" s="1134"/>
      <c r="DJ128" s="1134"/>
      <c r="DK128" s="1134"/>
      <c r="DL128" s="1134">
        <v>14530</v>
      </c>
      <c r="DM128" s="1134"/>
      <c r="DN128" s="1134"/>
      <c r="DO128" s="1134"/>
      <c r="DP128" s="1134"/>
      <c r="DQ128" s="1134">
        <v>28561</v>
      </c>
      <c r="DR128" s="1134"/>
      <c r="DS128" s="1134"/>
      <c r="DT128" s="1134"/>
      <c r="DU128" s="1134"/>
      <c r="DV128" s="1135">
        <v>0.1</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509</v>
      </c>
      <c r="X129" s="1168"/>
      <c r="Y129" s="1168"/>
      <c r="Z129" s="1169"/>
      <c r="AA129" s="1052">
        <v>37977294</v>
      </c>
      <c r="AB129" s="1053"/>
      <c r="AC129" s="1053"/>
      <c r="AD129" s="1053"/>
      <c r="AE129" s="1054"/>
      <c r="AF129" s="1055">
        <v>38342712</v>
      </c>
      <c r="AG129" s="1053"/>
      <c r="AH129" s="1053"/>
      <c r="AI129" s="1053"/>
      <c r="AJ129" s="1054"/>
      <c r="AK129" s="1055">
        <v>38173011</v>
      </c>
      <c r="AL129" s="1053"/>
      <c r="AM129" s="1053"/>
      <c r="AN129" s="1053"/>
      <c r="AO129" s="1054"/>
      <c r="AP129" s="1170"/>
      <c r="AQ129" s="1171"/>
      <c r="AR129" s="1171"/>
      <c r="AS129" s="1171"/>
      <c r="AT129" s="1172"/>
      <c r="AU129" s="285"/>
      <c r="AV129" s="285"/>
      <c r="AW129" s="285"/>
      <c r="AX129" s="1161" t="s">
        <v>510</v>
      </c>
      <c r="AY129" s="1044"/>
      <c r="AZ129" s="1044"/>
      <c r="BA129" s="1044"/>
      <c r="BB129" s="1044"/>
      <c r="BC129" s="1044"/>
      <c r="BD129" s="1044"/>
      <c r="BE129" s="1045"/>
      <c r="BF129" s="1162" t="s">
        <v>465</v>
      </c>
      <c r="BG129" s="1163"/>
      <c r="BH129" s="1163"/>
      <c r="BI129" s="1163"/>
      <c r="BJ129" s="1163"/>
      <c r="BK129" s="1163"/>
      <c r="BL129" s="1164"/>
      <c r="BM129" s="1162">
        <v>16.510000000000002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512</v>
      </c>
      <c r="X130" s="1168"/>
      <c r="Y130" s="1168"/>
      <c r="Z130" s="1169"/>
      <c r="AA130" s="1052">
        <v>2840847</v>
      </c>
      <c r="AB130" s="1053"/>
      <c r="AC130" s="1053"/>
      <c r="AD130" s="1053"/>
      <c r="AE130" s="1054"/>
      <c r="AF130" s="1055">
        <v>2750950</v>
      </c>
      <c r="AG130" s="1053"/>
      <c r="AH130" s="1053"/>
      <c r="AI130" s="1053"/>
      <c r="AJ130" s="1054"/>
      <c r="AK130" s="1055">
        <v>2638344</v>
      </c>
      <c r="AL130" s="1053"/>
      <c r="AM130" s="1053"/>
      <c r="AN130" s="1053"/>
      <c r="AO130" s="1054"/>
      <c r="AP130" s="1170"/>
      <c r="AQ130" s="1171"/>
      <c r="AR130" s="1171"/>
      <c r="AS130" s="1171"/>
      <c r="AT130" s="1172"/>
      <c r="AU130" s="285"/>
      <c r="AV130" s="285"/>
      <c r="AW130" s="285"/>
      <c r="AX130" s="1161" t="s">
        <v>513</v>
      </c>
      <c r="AY130" s="1044"/>
      <c r="AZ130" s="1044"/>
      <c r="BA130" s="1044"/>
      <c r="BB130" s="1044"/>
      <c r="BC130" s="1044"/>
      <c r="BD130" s="1044"/>
      <c r="BE130" s="1045"/>
      <c r="BF130" s="1198">
        <v>7.4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514</v>
      </c>
      <c r="X131" s="1206"/>
      <c r="Y131" s="1206"/>
      <c r="Z131" s="1207"/>
      <c r="AA131" s="1099">
        <v>35136447</v>
      </c>
      <c r="AB131" s="1078"/>
      <c r="AC131" s="1078"/>
      <c r="AD131" s="1078"/>
      <c r="AE131" s="1079"/>
      <c r="AF131" s="1077">
        <v>35591762</v>
      </c>
      <c r="AG131" s="1078"/>
      <c r="AH131" s="1078"/>
      <c r="AI131" s="1078"/>
      <c r="AJ131" s="1079"/>
      <c r="AK131" s="1077">
        <v>35534667</v>
      </c>
      <c r="AL131" s="1078"/>
      <c r="AM131" s="1078"/>
      <c r="AN131" s="1078"/>
      <c r="AO131" s="1079"/>
      <c r="AP131" s="1208"/>
      <c r="AQ131" s="1209"/>
      <c r="AR131" s="1209"/>
      <c r="AS131" s="1209"/>
      <c r="AT131" s="1210"/>
      <c r="AU131" s="285"/>
      <c r="AV131" s="285"/>
      <c r="AW131" s="285"/>
      <c r="AX131" s="1180" t="s">
        <v>515</v>
      </c>
      <c r="AY131" s="1131"/>
      <c r="AZ131" s="1131"/>
      <c r="BA131" s="1131"/>
      <c r="BB131" s="1131"/>
      <c r="BC131" s="1131"/>
      <c r="BD131" s="1131"/>
      <c r="BE131" s="1132"/>
      <c r="BF131" s="1181">
        <v>77.3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517</v>
      </c>
      <c r="W132" s="1191"/>
      <c r="X132" s="1191"/>
      <c r="Y132" s="1191"/>
      <c r="Z132" s="1192"/>
      <c r="AA132" s="1193">
        <v>6.7455482910000004</v>
      </c>
      <c r="AB132" s="1194"/>
      <c r="AC132" s="1194"/>
      <c r="AD132" s="1194"/>
      <c r="AE132" s="1195"/>
      <c r="AF132" s="1196">
        <v>7.551781224</v>
      </c>
      <c r="AG132" s="1194"/>
      <c r="AH132" s="1194"/>
      <c r="AI132" s="1194"/>
      <c r="AJ132" s="1195"/>
      <c r="AK132" s="1196">
        <v>7.9370632629999998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518</v>
      </c>
      <c r="W133" s="1174"/>
      <c r="X133" s="1174"/>
      <c r="Y133" s="1174"/>
      <c r="Z133" s="1175"/>
      <c r="AA133" s="1176">
        <v>6.3</v>
      </c>
      <c r="AB133" s="1177"/>
      <c r="AC133" s="1177"/>
      <c r="AD133" s="1177"/>
      <c r="AE133" s="1178"/>
      <c r="AF133" s="1176">
        <v>6.7</v>
      </c>
      <c r="AG133" s="1177"/>
      <c r="AH133" s="1177"/>
      <c r="AI133" s="1177"/>
      <c r="AJ133" s="1178"/>
      <c r="AK133" s="1176">
        <v>7.4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QKIQHo0Q/mHv1grgh5jVjum4fUv0eK8NAG+FO7y7FHkvferIYgrKtnE4iB5JfeKHlpX+g6OE6dx4fCXzU8gHw==" saltValue="I0+GwwoBS3Vt8gF2vEp8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se8FewhME5pRn7xXzsgtaE+EpgNuzgV2Isme6X6fbD+HrTJJMJcVgvCdgQ/1X8JuOPB+GZ6MN6b/wHffK7vlA==" saltValue="9fu4/o54KDnNcuYwH+wJ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5RjlggJgKp0nWg9oisgP8WeAly75+ZXYyYLzFB+Rd/AjFsQxxPDqWi70pn0WbfRdVD/IPPQcdD9pce7Qvldhg==" saltValue="mu6soSxgzKU1EdyCPAxR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527</v>
      </c>
      <c r="AL9" s="1217"/>
      <c r="AM9" s="1217"/>
      <c r="AN9" s="1218"/>
      <c r="AO9" s="313">
        <v>10802916</v>
      </c>
      <c r="AP9" s="313">
        <v>81387</v>
      </c>
      <c r="AQ9" s="314">
        <v>63840</v>
      </c>
      <c r="AR9" s="315">
        <v>27.5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528</v>
      </c>
      <c r="AL10" s="1217"/>
      <c r="AM10" s="1217"/>
      <c r="AN10" s="1218"/>
      <c r="AO10" s="316">
        <v>1138276</v>
      </c>
      <c r="AP10" s="316">
        <v>8576</v>
      </c>
      <c r="AQ10" s="317">
        <v>4929</v>
      </c>
      <c r="AR10" s="318">
        <v>74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529</v>
      </c>
      <c r="AL11" s="1217"/>
      <c r="AM11" s="1217"/>
      <c r="AN11" s="1218"/>
      <c r="AO11" s="316">
        <v>49705</v>
      </c>
      <c r="AP11" s="316">
        <v>374</v>
      </c>
      <c r="AQ11" s="317">
        <v>6460</v>
      </c>
      <c r="AR11" s="318">
        <v>-94.2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530</v>
      </c>
      <c r="AL12" s="1217"/>
      <c r="AM12" s="1217"/>
      <c r="AN12" s="1218"/>
      <c r="AO12" s="316">
        <v>28252</v>
      </c>
      <c r="AP12" s="316">
        <v>213</v>
      </c>
      <c r="AQ12" s="317">
        <v>877</v>
      </c>
      <c r="AR12" s="318">
        <v>-75.7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531</v>
      </c>
      <c r="AL13" s="1217"/>
      <c r="AM13" s="1217"/>
      <c r="AN13" s="1218"/>
      <c r="AO13" s="316" t="s">
        <v>532</v>
      </c>
      <c r="AP13" s="316" t="s">
        <v>532</v>
      </c>
      <c r="AQ13" s="317" t="s">
        <v>532</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533</v>
      </c>
      <c r="AL14" s="1217"/>
      <c r="AM14" s="1217"/>
      <c r="AN14" s="1218"/>
      <c r="AO14" s="316">
        <v>462181</v>
      </c>
      <c r="AP14" s="316">
        <v>3482</v>
      </c>
      <c r="AQ14" s="317">
        <v>2764</v>
      </c>
      <c r="AR14" s="318">
        <v>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534</v>
      </c>
      <c r="AL15" s="1217"/>
      <c r="AM15" s="1217"/>
      <c r="AN15" s="1218"/>
      <c r="AO15" s="316">
        <v>373883</v>
      </c>
      <c r="AP15" s="316">
        <v>2817</v>
      </c>
      <c r="AQ15" s="317">
        <v>2206</v>
      </c>
      <c r="AR15" s="318">
        <v>27.7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535</v>
      </c>
      <c r="AL16" s="1220"/>
      <c r="AM16" s="1220"/>
      <c r="AN16" s="1221"/>
      <c r="AO16" s="316">
        <v>-1083589</v>
      </c>
      <c r="AP16" s="316">
        <v>-8164</v>
      </c>
      <c r="AQ16" s="317">
        <v>-5490</v>
      </c>
      <c r="AR16" s="318">
        <v>48.7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11771624</v>
      </c>
      <c r="AP17" s="316">
        <v>88685</v>
      </c>
      <c r="AQ17" s="317">
        <v>75586</v>
      </c>
      <c r="AR17" s="318">
        <v>17.3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540</v>
      </c>
      <c r="AL21" s="1212"/>
      <c r="AM21" s="1212"/>
      <c r="AN21" s="1213"/>
      <c r="AO21" s="328">
        <v>9.16</v>
      </c>
      <c r="AP21" s="329">
        <v>7.2</v>
      </c>
      <c r="AQ21" s="330">
        <v>1.96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541</v>
      </c>
      <c r="AL22" s="1212"/>
      <c r="AM22" s="1212"/>
      <c r="AN22" s="1213"/>
      <c r="AO22" s="333">
        <v>100.9</v>
      </c>
      <c r="AP22" s="334">
        <v>98.2</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545</v>
      </c>
      <c r="AL32" s="1228"/>
      <c r="AM32" s="1228"/>
      <c r="AN32" s="1229"/>
      <c r="AO32" s="343">
        <v>5149494</v>
      </c>
      <c r="AP32" s="343">
        <v>38795</v>
      </c>
      <c r="AQ32" s="344">
        <v>45202</v>
      </c>
      <c r="AR32" s="345">
        <v>-14.2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546</v>
      </c>
      <c r="AL33" s="1228"/>
      <c r="AM33" s="1228"/>
      <c r="AN33" s="1229"/>
      <c r="AO33" s="343" t="s">
        <v>532</v>
      </c>
      <c r="AP33" s="343" t="s">
        <v>532</v>
      </c>
      <c r="AQ33" s="344" t="s">
        <v>532</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547</v>
      </c>
      <c r="AL34" s="1228"/>
      <c r="AM34" s="1228"/>
      <c r="AN34" s="1229"/>
      <c r="AO34" s="343" t="s">
        <v>532</v>
      </c>
      <c r="AP34" s="343" t="s">
        <v>532</v>
      </c>
      <c r="AQ34" s="344">
        <v>14</v>
      </c>
      <c r="AR34" s="345" t="s">
        <v>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548</v>
      </c>
      <c r="AL35" s="1228"/>
      <c r="AM35" s="1228"/>
      <c r="AN35" s="1229"/>
      <c r="AO35" s="343">
        <v>397565</v>
      </c>
      <c r="AP35" s="343">
        <v>2995</v>
      </c>
      <c r="AQ35" s="344">
        <v>12569</v>
      </c>
      <c r="AR35" s="345">
        <v>-76.2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549</v>
      </c>
      <c r="AL36" s="1228"/>
      <c r="AM36" s="1228"/>
      <c r="AN36" s="1229"/>
      <c r="AO36" s="343">
        <v>18981</v>
      </c>
      <c r="AP36" s="343">
        <v>143</v>
      </c>
      <c r="AQ36" s="344">
        <v>1379</v>
      </c>
      <c r="AR36" s="345">
        <v>-89.6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550</v>
      </c>
      <c r="AL37" s="1228"/>
      <c r="AM37" s="1228"/>
      <c r="AN37" s="1229"/>
      <c r="AO37" s="343">
        <v>73005</v>
      </c>
      <c r="AP37" s="343">
        <v>550</v>
      </c>
      <c r="AQ37" s="344">
        <v>599</v>
      </c>
      <c r="AR37" s="345">
        <v>-8.1999999999999993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551</v>
      </c>
      <c r="AL38" s="1231"/>
      <c r="AM38" s="1231"/>
      <c r="AN38" s="1232"/>
      <c r="AO38" s="346" t="s">
        <v>532</v>
      </c>
      <c r="AP38" s="346" t="s">
        <v>532</v>
      </c>
      <c r="AQ38" s="347">
        <v>1</v>
      </c>
      <c r="AR38" s="335" t="s">
        <v>532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552</v>
      </c>
      <c r="AL39" s="1231"/>
      <c r="AM39" s="1231"/>
      <c r="AN39" s="1232"/>
      <c r="AO39" s="343">
        <v>-180292</v>
      </c>
      <c r="AP39" s="343">
        <v>-1358</v>
      </c>
      <c r="AQ39" s="344">
        <v>-4392</v>
      </c>
      <c r="AR39" s="345">
        <v>-69.099999999999994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553</v>
      </c>
      <c r="AL40" s="1228"/>
      <c r="AM40" s="1228"/>
      <c r="AN40" s="1229"/>
      <c r="AO40" s="343">
        <v>-2638344</v>
      </c>
      <c r="AP40" s="343">
        <v>-19877</v>
      </c>
      <c r="AQ40" s="344">
        <v>-39328</v>
      </c>
      <c r="AR40" s="345">
        <v>-49.5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2820409</v>
      </c>
      <c r="AP41" s="343">
        <v>21248</v>
      </c>
      <c r="AQ41" s="344">
        <v>16044</v>
      </c>
      <c r="AR41" s="345">
        <v>32.4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522</v>
      </c>
      <c r="AN49" s="1224" t="s">
        <v>557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13900572</v>
      </c>
      <c r="AN51" s="365">
        <v>105516</v>
      </c>
      <c r="AO51" s="366">
        <v>-15.4</v>
      </c>
      <c r="AP51" s="367">
        <v>58051</v>
      </c>
      <c r="AQ51" s="368">
        <v>8.3000000000000007</v>
      </c>
      <c r="AR51" s="369">
        <v>-23.7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11118474</v>
      </c>
      <c r="AN52" s="373">
        <v>84398</v>
      </c>
      <c r="AO52" s="374">
        <v>-11.6</v>
      </c>
      <c r="AP52" s="375">
        <v>32143</v>
      </c>
      <c r="AQ52" s="376">
        <v>13.4</v>
      </c>
      <c r="AR52" s="377">
        <v>-25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11027981</v>
      </c>
      <c r="AN53" s="365">
        <v>83334</v>
      </c>
      <c r="AO53" s="366">
        <v>-21</v>
      </c>
      <c r="AP53" s="367">
        <v>65942</v>
      </c>
      <c r="AQ53" s="368">
        <v>13.6</v>
      </c>
      <c r="AR53" s="369">
        <v>-34.6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8521271</v>
      </c>
      <c r="AN54" s="373">
        <v>64392</v>
      </c>
      <c r="AO54" s="374">
        <v>-23.7</v>
      </c>
      <c r="AP54" s="375">
        <v>32778</v>
      </c>
      <c r="AQ54" s="376">
        <v>2</v>
      </c>
      <c r="AR54" s="377">
        <v>-25.7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12125699</v>
      </c>
      <c r="AN55" s="365">
        <v>91104</v>
      </c>
      <c r="AO55" s="366">
        <v>9.3000000000000007</v>
      </c>
      <c r="AP55" s="367">
        <v>68655</v>
      </c>
      <c r="AQ55" s="368">
        <v>4.0999999999999996</v>
      </c>
      <c r="AR55" s="369">
        <v>5.2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9212802</v>
      </c>
      <c r="AN56" s="373">
        <v>69218</v>
      </c>
      <c r="AO56" s="374">
        <v>7.5</v>
      </c>
      <c r="AP56" s="375">
        <v>32316</v>
      </c>
      <c r="AQ56" s="376">
        <v>-1.4</v>
      </c>
      <c r="AR56" s="377">
        <v>8.9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9842639</v>
      </c>
      <c r="AN57" s="365">
        <v>73752</v>
      </c>
      <c r="AO57" s="366">
        <v>-19</v>
      </c>
      <c r="AP57" s="367">
        <v>66863</v>
      </c>
      <c r="AQ57" s="368">
        <v>-2.6</v>
      </c>
      <c r="AR57" s="369">
        <v>-16.399999999999999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7712335</v>
      </c>
      <c r="AN58" s="373">
        <v>57789</v>
      </c>
      <c r="AO58" s="374">
        <v>-16.5</v>
      </c>
      <c r="AP58" s="375">
        <v>32770</v>
      </c>
      <c r="AQ58" s="376">
        <v>1.4</v>
      </c>
      <c r="AR58" s="377">
        <v>-17.899999999999999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8584320</v>
      </c>
      <c r="AN59" s="365">
        <v>64673</v>
      </c>
      <c r="AO59" s="366">
        <v>-12.3</v>
      </c>
      <c r="AP59" s="367">
        <v>72051</v>
      </c>
      <c r="AQ59" s="368">
        <v>7.8</v>
      </c>
      <c r="AR59" s="369">
        <v>-20.100000000000001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7361018</v>
      </c>
      <c r="AN60" s="373">
        <v>55456</v>
      </c>
      <c r="AO60" s="374">
        <v>-4</v>
      </c>
      <c r="AP60" s="375">
        <v>34140</v>
      </c>
      <c r="AQ60" s="376">
        <v>4.2</v>
      </c>
      <c r="AR60" s="377">
        <v>-8.1999999999999993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11096242</v>
      </c>
      <c r="AN61" s="380">
        <v>83676</v>
      </c>
      <c r="AO61" s="381">
        <v>-11.7</v>
      </c>
      <c r="AP61" s="382">
        <v>66312</v>
      </c>
      <c r="AQ61" s="383">
        <v>6.2</v>
      </c>
      <c r="AR61" s="369">
        <v>-17.899999999999999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8785180</v>
      </c>
      <c r="AN62" s="373">
        <v>66251</v>
      </c>
      <c r="AO62" s="374">
        <v>-9.6999999999999993</v>
      </c>
      <c r="AP62" s="375">
        <v>32829</v>
      </c>
      <c r="AQ62" s="376">
        <v>3.9</v>
      </c>
      <c r="AR62" s="377">
        <v>-13.6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2WVHWgQRzEcCgWEhPNO+10PUWuQ15uhRnaBPPbtHIsbqdzLvWYCnEwQW95qAprL6qPsT8s/ZbFiX/P1oWOzQA==" saltValue="erNVs2zkv+gRVRXZv4LV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YN9dVle6JMkz8GDz/gzY4AIH30NlWtKgPfRMiSn3BGjpuKkh5fWrI7shGVUizEYQXT25V1PWQ7+mDTVxI6pNSQ==" saltValue="m3mtsTiUf67ekuhscM2p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2SB7/CFV8wJa4gVJ7l3UFWcIUFptA/DM1Ea5QWlYksATjSCd90zNcU/o39+g78+AlmWCTqZGrEHzvzfV7+bTA==" saltValue="Iav1ghYSL5gkpNDsIaIA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6" t="s">
        <v>3</v>
      </c>
      <c r="D47" s="1236"/>
      <c r="E47" s="1237"/>
      <c r="F47" s="11">
        <v>11.94</v>
      </c>
      <c r="G47" s="12">
        <v>15.68</v>
      </c>
      <c r="H47" s="12">
        <v>15.36</v>
      </c>
      <c r="I47" s="12">
        <v>20.5</v>
      </c>
      <c r="J47" s="13">
        <v>19.09</v>
      </c>
    </row>
    <row r="48" spans="2:10" ht="57.75" customHeight="1" x14ac:dyDescent="0.15">
      <c r="B48" s="14"/>
      <c r="C48" s="1238" t="s">
        <v>4</v>
      </c>
      <c r="D48" s="1238"/>
      <c r="E48" s="1239"/>
      <c r="F48" s="15">
        <v>9.6</v>
      </c>
      <c r="G48" s="16">
        <v>6.16</v>
      </c>
      <c r="H48" s="16">
        <v>9.6199999999999992</v>
      </c>
      <c r="I48" s="16">
        <v>6.42</v>
      </c>
      <c r="J48" s="17">
        <v>8.31</v>
      </c>
    </row>
    <row r="49" spans="2:10" ht="57.75" customHeight="1" thickBot="1" x14ac:dyDescent="0.2">
      <c r="B49" s="18"/>
      <c r="C49" s="1240" t="s">
        <v>5</v>
      </c>
      <c r="D49" s="1240"/>
      <c r="E49" s="1241"/>
      <c r="F49" s="19">
        <v>1.49</v>
      </c>
      <c r="G49" s="20">
        <v>0.54</v>
      </c>
      <c r="H49" s="20">
        <v>3.17</v>
      </c>
      <c r="I49" s="20">
        <v>2.17</v>
      </c>
      <c r="J49" s="21">
        <v>0.36</v>
      </c>
    </row>
    <row r="50" spans="2:10" ht="13.5" customHeight="1" x14ac:dyDescent="0.15"/>
  </sheetData>
  <sheetProtection algorithmName="SHA-512" hashValue="Sa1GzWV2BB0+U1DT+UYOOVJF94ZD1q+QdUAJlOuogpW8WPV93wkQA0J4AcgZ0vbnOJEX/d457RrYqDgQCuF3nQ==" saltValue="zYHXNR4ofdp4s8VsP7bg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2021-03-22T01:06:31Z</cp:lastPrinted>
  <dcterms:created xsi:type="dcterms:W3CDTF">2021-02-05T01:50:28Z</dcterms:created>
  <dcterms:modified xsi:type="dcterms:W3CDTF">2021-11-04T04:19:07Z</dcterms:modified>
  <cp:category/>
</cp:coreProperties>
</file>