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1.5\export\2354\"/>
    </mc:Choice>
  </mc:AlternateContent>
  <bookViews>
    <workbookView xWindow="0" yWindow="0" windowWidth="21600" windowHeight="95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BE40" i="10"/>
  <c r="AM40" i="10"/>
  <c r="U40" i="10"/>
  <c r="C40" i="10"/>
  <c r="BE39" i="10"/>
  <c r="AM39" i="10"/>
  <c r="U39" i="10"/>
  <c r="C39" i="10"/>
  <c r="BE38" i="10"/>
  <c r="AM38" i="10"/>
  <c r="U38" i="10"/>
  <c r="C38" i="10"/>
  <c r="BE37" i="10"/>
  <c r="AM37" i="10"/>
  <c r="U37" i="10"/>
  <c r="C37" i="10"/>
  <c r="AM36" i="10"/>
  <c r="U36" i="10"/>
  <c r="C36" i="10"/>
  <c r="AM35" i="10"/>
  <c r="U35" i="10"/>
  <c r="C35" i="10"/>
  <c r="BE34" i="10"/>
  <c r="AM34" i="10"/>
  <c r="U34" i="10"/>
  <c r="C34" i="10"/>
  <c r="BE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6" i="10" l="1"/>
  <c r="BW34" i="10"/>
  <c r="BW35" i="10" s="1"/>
  <c r="BW36" i="10" s="1"/>
  <c r="BW37" i="10" s="1"/>
  <c r="BW38" i="10" s="1"/>
  <c r="BW39" i="10" s="1"/>
  <c r="BW40" i="10" s="1"/>
  <c r="BW41" i="10" s="1"/>
  <c r="BW42" i="10" s="1"/>
  <c r="BW43" i="10" s="1"/>
  <c r="CO34" i="10" l="1"/>
  <c r="CO35" i="10" s="1"/>
  <c r="CO36" i="10" s="1"/>
  <c r="CO37" i="10" s="1"/>
  <c r="CO38" i="10" s="1"/>
  <c r="CO39" i="10" s="1"/>
  <c r="CO40" i="10" s="1"/>
</calcChain>
</file>

<file path=xl/sharedStrings.xml><?xml version="1.0" encoding="utf-8"?>
<sst xmlns="http://schemas.openxmlformats.org/spreadsheetml/2006/main" count="1095" uniqueCount="634">
  <si>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</si>
  <si>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</si>
  <si>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</si>
  <si>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</si>
  <si>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</si>
  <si>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</si>
  <si>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</si>
  <si>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</si>
  <si>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</si>
  <si>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</si>
  <si>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</si>
  <si>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</si>
  <si>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</si>
  <si>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</si>
  <si>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</si>
  <si>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</si>
  <si>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</si>
  <si>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</si>
  <si>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</si>
  <si>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</si>
  <si>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</si>
  <si>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</si>
  <si>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</si>
  <si>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</si>
  <si>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</si>
  <si>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</si>
  <si>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</si>
  <si>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</si>
  <si>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</si>
  <si>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</si>
  <si>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</si>
  <si>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</si>
  <si>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</si>
  <si>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</si>
  <si>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</si>
  <si>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</si>
  <si>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</si>
  <si>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</si>
  <si>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</si>
  <si>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</si>
  <si>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</si>
  <si>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</si>
  <si>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</si>
  <si>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</si>
  <si>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</si>
  <si>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</si>
  <si>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</si>
  <si>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</si>
  <si>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</si>
  <si>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</si>
  <si>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</si>
  <si>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</si>
  <si>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</si>
  <si>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</si>
  <si>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</si>
  <si>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</si>
  <si>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</si>
  <si>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</si>
  <si>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</si>
  <si>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</si>
  <si>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</si>
  <si>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</si>
  <si>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</si>
  <si>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</si>
  <si>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</si>
  <si>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</si>
  <si>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</si>
  <si>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</si>
  <si>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</si>
  <si>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</si>
  <si>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</si>
  <si>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</si>
  <si>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</si>
  <si>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</si>
  <si>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</si>
  <si>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</si>
  <si>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</si>
  <si>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</si>
  <si>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</si>
  <si>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</si>
  <si>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</si>
  <si>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</si>
  <si>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</si>
  <si>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</si>
  <si>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</si>
  <si>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</si>
  <si>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</si>
  <si>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</si>
  <si>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</si>
  <si>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</si>
  <si>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</si>
  <si>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</si>
  <si>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成田市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</si>
  <si>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</si>
  <si>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</si>
  <si>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</si>
  <si>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</si>
  <si>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</si>
  <si>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</si>
  <si>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</si>
  <si>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</si>
  <si>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</si>
  <si>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</si>
  <si>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</si>
  <si>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</si>
  <si>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</si>
  <si>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</si>
  <si>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</si>
  <si>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</si>
  <si>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</si>
  <si>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</si>
  <si>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</si>
  <si>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</si>
  <si>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</si>
  <si>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</si>
  <si>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</si>
  <si>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</si>
  <si>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</si>
  <si>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</si>
  <si>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</si>
  <si>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</si>
  <si>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</si>
  <si>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</si>
  <si>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</si>
  <si>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</si>
  <si>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</si>
  <si>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</si>
  <si>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</si>
  <si>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</si>
  <si>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</si>
  <si>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</si>
  <si>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</si>
  <si>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</si>
  <si>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</si>
  <si>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</si>
  <si>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</si>
  <si>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</si>
  <si>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</si>
  <si>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</si>
  <si>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</si>
  <si>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</si>
  <si>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</si>
  <si>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</si>
  <si>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</si>
  <si>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0"/>
  </si>
  <si>
    <t>うち日本人(％)</t>
    <phoneticPr fontId="5"/>
  </si>
  <si>
    <t>-0.1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</si>
  <si>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</si>
  <si>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</si>
  <si>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</si>
  <si>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</si>
  <si>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</si>
  <si>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</si>
  <si>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</si>
  <si>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</si>
  <si>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</si>
  <si>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</si>
  <si>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</si>
  <si>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</si>
  <si>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</si>
  <si>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</si>
  <si>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</si>
  <si>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</si>
  <si>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</si>
  <si>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</si>
  <si>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</si>
  <si>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</si>
  <si>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</si>
  <si>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</si>
  <si>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</si>
  <si>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</si>
  <si>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</si>
  <si>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</si>
  <si>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</si>
  <si>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</si>
  <si>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</si>
  <si>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</si>
  <si>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</si>
  <si>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</si>
  <si>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</si>
  <si>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</si>
  <si>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</si>
  <si>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</si>
  <si>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</si>
  <si>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</si>
  <si>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</si>
  <si>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</si>
  <si>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</si>
  <si>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</si>
  <si>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</si>
  <si>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</si>
  <si>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</si>
  <si>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</si>
  <si>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</si>
  <si>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</si>
  <si>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</si>
  <si>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</si>
  <si>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</si>
  <si>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</si>
  <si>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</si>
  <si>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</si>
  <si>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</si>
  <si>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</si>
  <si>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</si>
  <si>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</si>
  <si>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</si>
  <si>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</si>
  <si>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</si>
  <si>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千葉県成田市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</si>
  <si>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</si>
  <si>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</si>
  <si>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</si>
  <si>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</si>
  <si>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</si>
  <si>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</si>
  <si>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</si>
  <si>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</si>
  <si>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</si>
  <si>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</si>
  <si>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</si>
  <si>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</si>
  <si>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</si>
  <si>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</si>
  <si>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</si>
  <si>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</si>
  <si>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</si>
  <si>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</si>
  <si>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</si>
  <si>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</si>
  <si>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</si>
  <si>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</si>
  <si>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</si>
  <si>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</si>
  <si>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</si>
  <si>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</si>
  <si>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</si>
  <si>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</si>
  <si>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</si>
  <si>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</si>
  <si>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</si>
  <si>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</si>
  <si>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</si>
  <si>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</si>
  <si>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</si>
  <si>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</si>
  <si>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</si>
  <si>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</si>
  <si>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</si>
  <si>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</si>
  <si>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</si>
  <si>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</si>
  <si>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</si>
  <si>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</si>
  <si>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</si>
  <si>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</si>
  <si>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</si>
  <si>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</si>
  <si>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</si>
  <si>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</si>
  <si>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</si>
  <si>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</si>
  <si>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</si>
  <si>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</si>
  <si>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</si>
  <si>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</si>
  <si>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</si>
  <si>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</si>
  <si>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</si>
  <si>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</si>
  <si>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</si>
  <si>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</si>
  <si>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</si>
  <si>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</si>
  <si>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</si>
  <si>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</si>
  <si>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</si>
  <si>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</si>
  <si>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</si>
  <si>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</si>
  <si>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</si>
  <si>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</si>
  <si>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</si>
  <si>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</si>
  <si>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</si>
  <si>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</si>
  <si>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</si>
  <si>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</si>
  <si>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</si>
  <si>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</si>
  <si>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</si>
  <si>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</si>
  <si>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</si>
  <si>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</si>
  <si>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</si>
  <si>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</si>
  <si>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</si>
  <si>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</si>
  <si>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</si>
  <si>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</si>
  <si>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</si>
  <si>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</si>
  <si>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</si>
  <si>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</si>
  <si>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</si>
  <si>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</si>
  <si>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</si>
  <si>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</si>
  <si>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</si>
  <si>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</si>
  <si>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</si>
  <si>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</si>
  <si>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</si>
  <si>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</si>
  <si>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</si>
  <si>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</si>
  <si>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</si>
  <si>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</si>
  <si>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</si>
  <si>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</si>
  <si>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</si>
  <si>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</si>
  <si>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</si>
  <si>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</si>
  <si>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</si>
  <si>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</si>
  <si>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</si>
  <si>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</si>
  <si>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</si>
  <si>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</si>
  <si>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</si>
  <si>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</si>
  <si>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</si>
  <si>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市場</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</si>
  <si>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</si>
  <si>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</si>
  <si>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</si>
  <si>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</si>
  <si>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</si>
  <si>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</si>
  <si>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</si>
  <si>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</si>
  <si>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</si>
  <si>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</si>
  <si>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</si>
  <si>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</si>
  <si>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</si>
  <si>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</si>
  <si>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</si>
  <si>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</si>
  <si>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</si>
  <si>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</si>
  <si>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</si>
  <si>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</si>
  <si>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</si>
  <si>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</si>
  <si>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</si>
  <si>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</si>
  <si>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</si>
  <si>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千葉県成田市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</si>
  <si>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</si>
  <si>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</si>
  <si>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</si>
  <si>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</si>
  <si>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</si>
  <si>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</si>
  <si>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</si>
  <si>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</si>
  <si>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</si>
  <si>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</si>
  <si>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</si>
  <si>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</si>
  <si>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</si>
  <si>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</si>
  <si>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</si>
  <si>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</si>
  <si>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</si>
  <si>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</si>
  <si>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</si>
  <si>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</si>
  <si>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</si>
  <si>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</si>
  <si>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</si>
  <si>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</si>
  <si>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</si>
  <si>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</si>
  <si>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</si>
  <si>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</si>
  <si>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</si>
  <si>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</si>
  <si>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</si>
  <si>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</si>
  <si>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</si>
  <si>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</si>
  <si>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</si>
  <si>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</si>
  <si>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</si>
  <si>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</si>
  <si>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</si>
  <si>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</si>
  <si>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</si>
  <si>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</si>
  <si>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</si>
  <si>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</si>
  <si>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</si>
  <si>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</si>
  <si>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</si>
  <si>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</si>
  <si>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</si>
  <si>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</si>
  <si>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</si>
  <si>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</si>
  <si>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</si>
  <si>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</si>
  <si>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</si>
  <si>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</si>
  <si>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</si>
  <si>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</si>
  <si>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</si>
  <si>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</si>
  <si>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</si>
  <si>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</si>
  <si>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</si>
  <si>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</si>
  <si>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</si>
  <si>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</si>
  <si>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</si>
  <si>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</si>
  <si>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</si>
  <si>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</si>
  <si>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</si>
  <si>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</si>
  <si>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</si>
  <si>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</si>
  <si>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</si>
  <si>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</si>
  <si>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</si>
  <si>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</si>
  <si>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</si>
  <si>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</si>
  <si>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</si>
  <si>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</si>
  <si>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</si>
  <si>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</si>
  <si>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</si>
  <si>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</si>
  <si>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</si>
  <si>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</si>
  <si>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</si>
  <si>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</si>
  <si>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</si>
  <si>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</si>
  <si>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</si>
  <si>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</si>
  <si>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</si>
  <si>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</si>
  <si>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</si>
  <si>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</si>
  <si>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</si>
  <si>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</si>
  <si>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</si>
  <si>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</si>
  <si>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</si>
  <si>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</si>
  <si>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</si>
  <si>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</si>
  <si>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</si>
  <si>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</si>
  <si>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</si>
  <si>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</si>
  <si>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</si>
  <si>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</si>
  <si>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</si>
  <si>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</si>
  <si>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</si>
  <si>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</si>
  <si>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</si>
  <si>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</si>
  <si>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</si>
  <si>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</si>
  <si>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</si>
  <si>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</si>
  <si>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</si>
  <si>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</si>
  <si>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</si>
  <si>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</si>
  <si>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</si>
  <si>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</si>
  <si>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</si>
  <si>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</si>
  <si>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</si>
  <si>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</si>
  <si>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</si>
  <si>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</si>
  <si>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</si>
  <si>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</si>
  <si>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</si>
  <si>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</si>
  <si>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</si>
  <si>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</si>
  <si>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</si>
  <si>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</si>
  <si>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</si>
  <si>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</si>
  <si>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</si>
  <si>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</si>
  <si>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</si>
  <si>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</si>
  <si>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</si>
  <si>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</si>
  <si>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</si>
  <si>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</si>
  <si>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</si>
  <si>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</si>
  <si>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</si>
  <si>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</si>
  <si>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</si>
  <si>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</si>
  <si>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</si>
  <si>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</si>
  <si>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</si>
  <si>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</si>
  <si>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</si>
  <si>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</si>
  <si>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</si>
  <si>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</si>
  <si>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</si>
  <si>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</si>
  <si>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</si>
  <si>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</si>
  <si>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</si>
  <si>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</si>
  <si>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</si>
  <si>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</si>
  <si>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</si>
  <si>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</si>
  <si>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</si>
  <si>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</si>
  <si>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</si>
  <si>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</si>
  <si>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</si>
  <si>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</si>
  <si>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</si>
  <si>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</si>
  <si>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2.76</t>
  </si>
  <si>
    <t>一般会計</t>
  </si>
  <si>
    <t>水道事業会計</t>
  </si>
  <si>
    <t>国民健康保険特別会計（事業勘定）</t>
  </si>
  <si>
    <t>簡易水道事業特別会計</t>
  </si>
  <si>
    <t>介護保険特別会計</t>
  </si>
  <si>
    <t>下水道事業特別会計</t>
  </si>
  <si>
    <t>後期高齢者医療特別会計</t>
  </si>
  <si>
    <t>公設地方卸売市場特別会計</t>
  </si>
  <si>
    <t>その他会計（赤字）</t>
  </si>
  <si>
    <t>その他会計（黒字）</t>
  </si>
  <si>
    <t>-</t>
    <phoneticPr fontId="2"/>
  </si>
  <si>
    <t>-</t>
    <phoneticPr fontId="2"/>
  </si>
  <si>
    <t>-</t>
    <phoneticPr fontId="2"/>
  </si>
  <si>
    <t>-</t>
    <phoneticPr fontId="2"/>
  </si>
  <si>
    <t>-</t>
    <phoneticPr fontId="2"/>
  </si>
  <si>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</si>
  <si>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11"/>
  </si>
  <si>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11"/>
  </si>
  <si>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11"/>
  </si>
  <si>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11"/>
  </si>
  <si>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11"/>
  </si>
  <si>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1"/>
  </si>
  <si>
    <t>印旛郡市広域市町村圏事務組合（一般会計）</t>
    <rPh sb="0" eb="2">
      <t>インバ</t>
    </rPh>
    <rPh sb="2" eb="3">
      <t>グン</t>
    </rPh>
    <rPh sb="3" eb="4">
      <t>シ</t>
    </rPh>
    <rPh sb="4" eb="6">
      <t>コウイキ</t>
    </rPh>
    <rPh sb="6" eb="9">
      <t>シチョウソン</t>
    </rPh>
    <rPh sb="9" eb="10">
      <t>ケン</t>
    </rPh>
    <rPh sb="10" eb="12">
      <t>ジム</t>
    </rPh>
    <rPh sb="12" eb="14">
      <t>クミアイ</t>
    </rPh>
    <rPh sb="15" eb="17">
      <t>イッパン</t>
    </rPh>
    <rPh sb="17" eb="19">
      <t>カイケイ</t>
    </rPh>
    <phoneticPr fontId="11"/>
  </si>
  <si>
    <t>香取広域市町村圏事務組合（一般会計）</t>
    <rPh sb="0" eb="2">
      <t>カトリ</t>
    </rPh>
    <rPh sb="2" eb="4">
      <t>コウイキ</t>
    </rPh>
    <rPh sb="4" eb="7">
      <t>シチョウソン</t>
    </rPh>
    <rPh sb="7" eb="8">
      <t>ケン</t>
    </rPh>
    <rPh sb="8" eb="10">
      <t>ジム</t>
    </rPh>
    <rPh sb="10" eb="12">
      <t>クミアイ</t>
    </rPh>
    <rPh sb="13" eb="15">
      <t>イッパン</t>
    </rPh>
    <rPh sb="15" eb="17">
      <t>カイケイ</t>
    </rPh>
    <phoneticPr fontId="11"/>
  </si>
  <si>
    <t>印旛利根川水防事務組合（一般会計）</t>
    <rPh sb="0" eb="2">
      <t>インバ</t>
    </rPh>
    <rPh sb="2" eb="4">
      <t>トネ</t>
    </rPh>
    <rPh sb="4" eb="5">
      <t>カワ</t>
    </rPh>
    <rPh sb="5" eb="7">
      <t>スイボウ</t>
    </rPh>
    <rPh sb="7" eb="9">
      <t>ジム</t>
    </rPh>
    <rPh sb="9" eb="11">
      <t>クミアイ</t>
    </rPh>
    <rPh sb="12" eb="14">
      <t>イッパン</t>
    </rPh>
    <rPh sb="14" eb="16">
      <t>カイケイ</t>
    </rPh>
    <phoneticPr fontId="11"/>
  </si>
  <si>
    <t>-</t>
    <phoneticPr fontId="2"/>
  </si>
  <si>
    <t>-</t>
    <phoneticPr fontId="2"/>
  </si>
  <si>
    <t>-</t>
    <phoneticPr fontId="2"/>
  </si>
  <si>
    <t>-</t>
    <phoneticPr fontId="2"/>
  </si>
  <si>
    <t>-</t>
    <phoneticPr fontId="2"/>
  </si>
  <si>
    <t>-</t>
    <phoneticPr fontId="2"/>
  </si>
  <si>
    <t>-</t>
    <phoneticPr fontId="2"/>
  </si>
  <si>
    <t>-</t>
    <phoneticPr fontId="2"/>
  </si>
  <si>
    <t>-</t>
    <phoneticPr fontId="2"/>
  </si>
  <si>
    <t>成田市土地開発公社</t>
    <rPh sb="0" eb="3">
      <t>ナリタシ</t>
    </rPh>
    <rPh sb="3" eb="5">
      <t>トチ</t>
    </rPh>
    <rPh sb="5" eb="7">
      <t>カイハツ</t>
    </rPh>
    <rPh sb="7" eb="9">
      <t>コウシャ</t>
    </rPh>
    <phoneticPr fontId="11"/>
  </si>
  <si>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</si>
  <si>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</si>
  <si>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</si>
  <si>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</si>
  <si>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</si>
  <si>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</si>
  <si>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</si>
  <si>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</si>
  <si>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</si>
  <si>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</si>
  <si>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</si>
  <si>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</si>
  <si>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</si>
  <si>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</si>
  <si>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</si>
  <si>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</si>
  <si>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空港周辺対策事業基金</t>
    <rPh sb="0" eb="2">
      <t>クウコウ</t>
    </rPh>
    <rPh sb="2" eb="4">
      <t>シュウヘン</t>
    </rPh>
    <rPh sb="4" eb="6">
      <t>タイサク</t>
    </rPh>
    <rPh sb="6" eb="8">
      <t>ジギョウ</t>
    </rPh>
    <rPh sb="8" eb="10">
      <t>キキン</t>
    </rPh>
    <phoneticPr fontId="2"/>
  </si>
  <si>
    <t>ふるさと基金</t>
    <rPh sb="4" eb="6">
      <t>キキン</t>
    </rPh>
    <phoneticPr fontId="2"/>
  </si>
  <si>
    <t>高齢者社会対策基金</t>
    <rPh sb="0" eb="3">
      <t>コウレイシャ</t>
    </rPh>
    <rPh sb="3" eb="5">
      <t>シャカイ</t>
    </rPh>
    <rPh sb="5" eb="7">
      <t>タイサク</t>
    </rPh>
    <rPh sb="7" eb="9">
      <t>キキン</t>
    </rPh>
    <phoneticPr fontId="2"/>
  </si>
  <si>
    <t>大栄工業団地汚水処理施設等維持管理基金</t>
    <rPh sb="0" eb="2">
      <t>タイエイ</t>
    </rPh>
    <rPh sb="2" eb="4">
      <t>コウギョウ</t>
    </rPh>
    <rPh sb="4" eb="6">
      <t>ダンチ</t>
    </rPh>
    <rPh sb="6" eb="8">
      <t>オスイ</t>
    </rPh>
    <rPh sb="8" eb="10">
      <t>ショリ</t>
    </rPh>
    <rPh sb="10" eb="12">
      <t>シセツ</t>
    </rPh>
    <rPh sb="12" eb="13">
      <t>トウ</t>
    </rPh>
    <rPh sb="13" eb="15">
      <t>イジ</t>
    </rPh>
    <rPh sb="15" eb="17">
      <t>カンリ</t>
    </rPh>
    <rPh sb="17" eb="19">
      <t>キキン</t>
    </rPh>
    <phoneticPr fontId="2"/>
  </si>
  <si>
    <t>国際交流基金</t>
    <rPh sb="0" eb="2">
      <t>コクサイ</t>
    </rPh>
    <rPh sb="2" eb="4">
      <t>コウリュウ</t>
    </rPh>
    <rPh sb="4" eb="6">
      <t>キキン</t>
    </rPh>
    <phoneticPr fontId="2"/>
  </si>
  <si>
    <t>-</t>
    <phoneticPr fontId="2"/>
  </si>
  <si>
    <t>-</t>
    <phoneticPr fontId="2"/>
  </si>
  <si>
    <t>（公財）成田市スポーツ・みどり振興財団</t>
    <rPh sb="1" eb="2">
      <t>オオヤケ</t>
    </rPh>
    <rPh sb="2" eb="3">
      <t>ザイ</t>
    </rPh>
    <rPh sb="4" eb="6">
      <t>ナリタ</t>
    </rPh>
    <rPh sb="6" eb="7">
      <t>シ</t>
    </rPh>
    <rPh sb="15" eb="17">
      <t>シンコウ</t>
    </rPh>
    <rPh sb="17" eb="19">
      <t>ザイダン</t>
    </rPh>
    <phoneticPr fontId="11"/>
  </si>
  <si>
    <t>（公財）成田市農業センター</t>
    <rPh sb="4" eb="7">
      <t>ナリタシ</t>
    </rPh>
    <rPh sb="7" eb="9">
      <t>ノウギョウ</t>
    </rPh>
    <phoneticPr fontId="11"/>
  </si>
  <si>
    <t>（有）ティ・ティ・エス</t>
    <phoneticPr fontId="11"/>
  </si>
  <si>
    <t>（公財）印旛郡市文化財センター</t>
    <rPh sb="1" eb="2">
      <t>オオヤケ</t>
    </rPh>
    <rPh sb="2" eb="3">
      <t>ザイ</t>
    </rPh>
    <rPh sb="4" eb="6">
      <t>インバ</t>
    </rPh>
    <rPh sb="6" eb="7">
      <t>グン</t>
    </rPh>
    <rPh sb="7" eb="8">
      <t>シ</t>
    </rPh>
    <rPh sb="8" eb="11">
      <t>ブンカザイ</t>
    </rPh>
    <phoneticPr fontId="11"/>
  </si>
  <si>
    <t>芝山鉄道（株）</t>
    <rPh sb="0" eb="2">
      <t>シバヤマ</t>
    </rPh>
    <rPh sb="2" eb="4">
      <t>テツドウ</t>
    </rPh>
    <rPh sb="4" eb="7">
      <t>カブ</t>
    </rPh>
    <phoneticPr fontId="11"/>
  </si>
  <si>
    <t>（株）成田香取エネルギー</t>
    <rPh sb="3" eb="5">
      <t>ナリタ</t>
    </rPh>
    <rPh sb="5" eb="7">
      <t>カトリ</t>
    </rPh>
    <phoneticPr fontId="11"/>
  </si>
  <si>
    <t>-</t>
    <phoneticPr fontId="2"/>
  </si>
  <si>
    <t>-</t>
    <phoneticPr fontId="2"/>
  </si>
  <si>
    <t>-</t>
    <phoneticPr fontId="2"/>
  </si>
  <si>
    <t>-</t>
    <phoneticPr fontId="2"/>
  </si>
  <si>
    <t>-</t>
    <phoneticPr fontId="2"/>
  </si>
  <si>
    <t>印旛郡市広域市町村圏事務組合（水道用水供給事業特別会計）</t>
    <rPh sb="0" eb="2">
      <t>インバ</t>
    </rPh>
    <rPh sb="2" eb="3">
      <t>グン</t>
    </rPh>
    <rPh sb="3" eb="4">
      <t>シ</t>
    </rPh>
    <rPh sb="4" eb="6">
      <t>コウイキ</t>
    </rPh>
    <rPh sb="6" eb="9">
      <t>シチョウソン</t>
    </rPh>
    <rPh sb="9" eb="10">
      <t>ケン</t>
    </rPh>
    <rPh sb="10" eb="12">
      <t>ジム</t>
    </rPh>
    <rPh sb="12" eb="14">
      <t>クミアイ</t>
    </rPh>
    <rPh sb="15" eb="17">
      <t>スイドウ</t>
    </rPh>
    <rPh sb="17" eb="19">
      <t>ヨウスイ</t>
    </rPh>
    <rPh sb="19" eb="21">
      <t>キョウキュウ</t>
    </rPh>
    <rPh sb="21" eb="23">
      <t>ジギョウ</t>
    </rPh>
    <rPh sb="23" eb="25">
      <t>トクベツ</t>
    </rPh>
    <rPh sb="25" eb="27">
      <t>カイケイ</t>
    </rPh>
    <phoneticPr fontId="11"/>
  </si>
  <si>
    <t>-</t>
    <phoneticPr fontId="2"/>
  </si>
  <si>
    <t>-</t>
    <phoneticPr fontId="2"/>
  </si>
  <si>
    <t>公設地方卸売市場特別会計</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</si>
  <si>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</si>
  <si>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</si>
  <si>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</si>
  <si>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が増加傾向にあり、類似団体と比べてやや高い水準にある一方、有形固定資産減価償却率は類似団体よりも同程度の水準で推移している。これは、成田国際空港の開港に伴い建設した公共施設の老朽化が進んでいる一方で、学校や保育園等の大規模改修を実施し、公共施設等の長寿命化を積極的に進めてきたことに加え、ＪＲ・京成成田駅参道口地区の再開発やニュータウン中央線整備事業など、新たな施設の建設に係る起債額が増加したことによるもので、一時的に将来負担比率が増加しているものの、今後、新規借入額の抑制や、現在取り組んでいる大規模事業の完了に伴い、将来的には逓減していくものと見込んでいる。</t>
    <rPh sb="72" eb="74">
      <t>ナリタ</t>
    </rPh>
    <rPh sb="74" eb="76">
      <t>コクサイ</t>
    </rPh>
    <rPh sb="76" eb="78">
      <t>クウコウ</t>
    </rPh>
    <rPh sb="79" eb="81">
      <t>カイコウ</t>
    </rPh>
    <rPh sb="82" eb="83">
      <t>トモナ</t>
    </rPh>
    <rPh sb="97" eb="98">
      <t>スス</t>
    </rPh>
    <rPh sb="174" eb="177">
      <t>チュウオウセン</t>
    </rPh>
    <rPh sb="177" eb="179">
      <t>セイビ</t>
    </rPh>
    <rPh sb="179" eb="181">
      <t>ジギョウ</t>
    </rPh>
    <rPh sb="220" eb="222">
      <t>ヒリツ</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</si>
  <si>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</si>
  <si>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</si>
  <si>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</si>
  <si>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</si>
  <si>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</si>
  <si>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</si>
  <si>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</si>
  <si>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</si>
  <si>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低い水準にあり、近年横ばいとなっているが、将来負担比率については上昇傾向にある。将来負担比率が上昇している主な要因としては、これまで取り組んできたＪＲ・京成成田駅参道口地区の再開発や国際医療福祉大学の誘致などの大規模事業に係る地方債の発行が挙げられるが、今後も、大栄地区小中一体型校舎建設事業などの財源として地方債を活用する計画であるため、当分の間、将来負担額は増加するものと見込んでいる。これらの地方債の償還により、今後、実質公債費比率が上昇していくことが考えられるため、より一層、借入額と償還額とのバランスに留意していく必要がある。</t>
    <rPh sb="61" eb="63">
      <t>ヒリツ</t>
    </rPh>
    <rPh sb="226" eb="228">
      <t>コンゴ</t>
    </rPh>
    <rPh sb="273" eb="275">
      <t>リュウイ</t>
    </rPh>
    <phoneticPr fontId="5"/>
  </si>
  <si>
    <t>将来負担比率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</si>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</sst>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58051</c:v>
                </c:pt>
                <c:pt idx="3">
                  <c:v>65942</c:v>
                </c:pt>
                <c:pt idx="4">
                  <c:v>68655</c:v>
                </c:pt>
              </c:numCache>
            </c:numRef>
          </c:val>
          <c:smooth val="0"/>
          <c:extLst>
            <c:ext xmlns:c16="http://schemas.microsoft.com/office/drawing/2014/chart" uri="{C3380CC4-5D6E-409C-BE32-E72D297353CC}">
              <c16:uniqueId val="{00000000-BD7A-4E87-921B-D5594AE33E0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96128</c:v>
                </c:pt>
                <c:pt idx="1">
                  <c:v>124715</c:v>
                </c:pt>
                <c:pt idx="2">
                  <c:v>105516</c:v>
                </c:pt>
                <c:pt idx="3">
                  <c:v>83334</c:v>
                </c:pt>
                <c:pt idx="4">
                  <c:v>91104</c:v>
                </c:pt>
              </c:numCache>
            </c:numRef>
          </c:val>
          <c:smooth val="0"/>
          <c:extLst>
            <c:ext xmlns:c16="http://schemas.microsoft.com/office/drawing/2014/chart" uri="{C3380CC4-5D6E-409C-BE32-E72D297353CC}">
              <c16:uniqueId val="{00000001-BD7A-4E87-921B-D5594AE33E0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4.88</c:v>
                </c:pt>
                <c:pt idx="1">
                  <c:v>6.75</c:v>
                </c:pt>
                <c:pt idx="2">
                  <c:v>9.6</c:v>
                </c:pt>
                <c:pt idx="3">
                  <c:v>6.16</c:v>
                </c:pt>
                <c:pt idx="4">
                  <c:v>9.6199999999999992</c:v>
                </c:pt>
              </c:numCache>
            </c:numRef>
          </c:val>
          <c:extLst>
            <c:ext xmlns:c16="http://schemas.microsoft.com/office/drawing/2014/chart" uri="{C3380CC4-5D6E-409C-BE32-E72D297353CC}">
              <c16:uniqueId val="{00000000-107D-45E6-8206-A47286577D4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13.2</c:v>
                </c:pt>
                <c:pt idx="1">
                  <c:v>13.59</c:v>
                </c:pt>
                <c:pt idx="2">
                  <c:v>11.94</c:v>
                </c:pt>
                <c:pt idx="3">
                  <c:v>15.68</c:v>
                </c:pt>
                <c:pt idx="4">
                  <c:v>15.36</c:v>
                </c:pt>
              </c:numCache>
            </c:numRef>
          </c:val>
          <c:extLst>
            <c:ext xmlns:c16="http://schemas.microsoft.com/office/drawing/2014/chart" uri="{C3380CC4-5D6E-409C-BE32-E72D297353CC}">
              <c16:uniqueId val="{00000001-107D-45E6-8206-A47286577D4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-2.76</c:v>
                </c:pt>
                <c:pt idx="1">
                  <c:v>2.87</c:v>
                </c:pt>
                <c:pt idx="2">
                  <c:v>1.49</c:v>
                </c:pt>
                <c:pt idx="3">
                  <c:v>0.54</c:v>
                </c:pt>
                <c:pt idx="4">
                  <c:v>3.17</c:v>
                </c:pt>
              </c:numCache>
            </c:numRef>
          </c:val>
          <c:smooth val="0"/>
          <c:extLst>
            <c:ext xmlns:c16="http://schemas.microsoft.com/office/drawing/2014/chart" uri="{C3380CC4-5D6E-409C-BE32-E72D297353CC}">
              <c16:uniqueId val="{00000002-107D-45E6-8206-A47286577D4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0.04</c:v>
                </c:pt>
                <c:pt idx="2">
                  <c:v>#N/A</c:v>
                </c:pt>
                <c:pt idx="3">
                  <c:v>0.01</c:v>
                </c:pt>
                <c:pt idx="4">
                  <c:v>#N/A</c:v>
                </c:pt>
                <c:pt idx="5">
                  <c:v>0.03</c:v>
                </c:pt>
                <c:pt idx="6">
                  <c:v>#N/A</c:v>
                </c:pt>
                <c:pt idx="7">
                  <c:v>0.01</c:v>
                </c:pt>
                <c:pt idx="8">
                  <c:v>#N/A</c:v>
                </c:pt>
                <c:pt idx="9">
                  <c:v>0.02</c:v>
                </c:pt>
              </c:numCache>
            </c:numRef>
          </c:val>
          <c:extLst>
            <c:ext xmlns:c16="http://schemas.microsoft.com/office/drawing/2014/chart" uri="{C3380CC4-5D6E-409C-BE32-E72D297353CC}">
              <c16:uniqueId val="{00000000-F161-46BF-9CC8-A1F3ED60EBB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161-46BF-9CC8-A1F3ED60EBBD}"/>
            </c:ext>
          </c:extLst>
        </c:ser>
        <c:ser>
          <c:idx val="2"/>
          <c:order val="2"/>
          <c:tx>
            <c:strRef>
              <c:f>データシート!$A$29</c:f>
              <c:strCache>
                <c:ptCount val="1"/>
                <c:pt idx="0">
                  <c:v>公設地方卸売市場特別会計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0.02</c:v>
                </c:pt>
                <c:pt idx="4">
                  <c:v>#N/A</c:v>
                </c:pt>
                <c:pt idx="5">
                  <c:v>0.03</c:v>
                </c:pt>
                <c:pt idx="6">
                  <c:v>#N/A</c:v>
                </c:pt>
                <c:pt idx="7">
                  <c:v>0.01</c:v>
                </c:pt>
                <c:pt idx="8">
                  <c:v>#N/A</c:v>
                </c:pt>
                <c:pt idx="9">
                  <c:v>0.02</c:v>
                </c:pt>
              </c:numCache>
            </c:numRef>
          </c:val>
          <c:extLst>
            <c:ext xmlns:c16="http://schemas.microsoft.com/office/drawing/2014/chart" uri="{C3380CC4-5D6E-409C-BE32-E72D297353CC}">
              <c16:uniqueId val="{00000002-F161-46BF-9CC8-A1F3ED60EBB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0.03</c:v>
                </c:pt>
                <c:pt idx="4">
                  <c:v>#N/A</c:v>
                </c:pt>
                <c:pt idx="5">
                  <c:v>0.04</c:v>
                </c:pt>
                <c:pt idx="6">
                  <c:v>#N/A</c:v>
                </c:pt>
                <c:pt idx="7">
                  <c:v>0.04</c:v>
                </c:pt>
                <c:pt idx="8">
                  <c:v>#N/A</c:v>
                </c:pt>
                <c:pt idx="9">
                  <c:v>0.05</c:v>
                </c:pt>
              </c:numCache>
            </c:numRef>
          </c:val>
          <c:extLst>
            <c:ext xmlns:c16="http://schemas.microsoft.com/office/drawing/2014/chart" uri="{C3380CC4-5D6E-409C-BE32-E72D297353CC}">
              <c16:uniqueId val="{00000003-F161-46BF-9CC8-A1F3ED60EBBD}"/>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0.63</c:v>
                </c:pt>
                <c:pt idx="2">
                  <c:v>#N/A</c:v>
                </c:pt>
                <c:pt idx="3">
                  <c:v>0.31</c:v>
                </c:pt>
                <c:pt idx="4">
                  <c:v>#N/A</c:v>
                </c:pt>
                <c:pt idx="5">
                  <c:v>0.3</c:v>
                </c:pt>
                <c:pt idx="6">
                  <c:v>#N/A</c:v>
                </c:pt>
                <c:pt idx="7">
                  <c:v>0.34</c:v>
                </c:pt>
                <c:pt idx="8">
                  <c:v>#N/A</c:v>
                </c:pt>
                <c:pt idx="9">
                  <c:v>0.53</c:v>
                </c:pt>
              </c:numCache>
            </c:numRef>
          </c:val>
          <c:extLst>
            <c:ext xmlns:c16="http://schemas.microsoft.com/office/drawing/2014/chart" uri="{C3380CC4-5D6E-409C-BE32-E72D297353CC}">
              <c16:uniqueId val="{00000004-F161-46BF-9CC8-A1F3ED60EBBD}"/>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c:v>
                </c:pt>
                <c:pt idx="2">
                  <c:v>#N/A</c:v>
                </c:pt>
                <c:pt idx="3">
                  <c:v>0.23</c:v>
                </c:pt>
                <c:pt idx="4">
                  <c:v>#N/A</c:v>
                </c:pt>
                <c:pt idx="5">
                  <c:v>0.26</c:v>
                </c:pt>
                <c:pt idx="6">
                  <c:v>#N/A</c:v>
                </c:pt>
                <c:pt idx="7">
                  <c:v>0.45</c:v>
                </c:pt>
                <c:pt idx="8">
                  <c:v>#N/A</c:v>
                </c:pt>
                <c:pt idx="9">
                  <c:v>0.66</c:v>
                </c:pt>
              </c:numCache>
            </c:numRef>
          </c:val>
          <c:extLst>
            <c:ext xmlns:c16="http://schemas.microsoft.com/office/drawing/2014/chart" uri="{C3380CC4-5D6E-409C-BE32-E72D297353CC}">
              <c16:uniqueId val="{00000005-F161-46BF-9CC8-A1F3ED60EBBD}"/>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1.1000000000000001</c:v>
                </c:pt>
                <c:pt idx="2">
                  <c:v>#N/A</c:v>
                </c:pt>
                <c:pt idx="3">
                  <c:v>1.06</c:v>
                </c:pt>
                <c:pt idx="4">
                  <c:v>#N/A</c:v>
                </c:pt>
                <c:pt idx="5">
                  <c:v>1</c:v>
                </c:pt>
                <c:pt idx="6">
                  <c:v>#N/A</c:v>
                </c:pt>
                <c:pt idx="7">
                  <c:v>0.97</c:v>
                </c:pt>
                <c:pt idx="8">
                  <c:v>#N/A</c:v>
                </c:pt>
                <c:pt idx="9">
                  <c:v>0.92</c:v>
                </c:pt>
              </c:numCache>
            </c:numRef>
          </c:val>
          <c:extLst>
            <c:ext xmlns:c16="http://schemas.microsoft.com/office/drawing/2014/chart" uri="{C3380CC4-5D6E-409C-BE32-E72D297353CC}">
              <c16:uniqueId val="{00000006-F161-46BF-9CC8-A1F3ED60EBBD}"/>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1.4</c:v>
                </c:pt>
                <c:pt idx="2">
                  <c:v>#N/A</c:v>
                </c:pt>
                <c:pt idx="3">
                  <c:v>1.22</c:v>
                </c:pt>
                <c:pt idx="4">
                  <c:v>#N/A</c:v>
                </c:pt>
                <c:pt idx="5">
                  <c:v>1.27</c:v>
                </c:pt>
                <c:pt idx="6">
                  <c:v>#N/A</c:v>
                </c:pt>
                <c:pt idx="7">
                  <c:v>1.3</c:v>
                </c:pt>
                <c:pt idx="8">
                  <c:v>#N/A</c:v>
                </c:pt>
                <c:pt idx="9">
                  <c:v>1.53</c:v>
                </c:pt>
              </c:numCache>
            </c:numRef>
          </c:val>
          <c:extLst>
            <c:ext xmlns:c16="http://schemas.microsoft.com/office/drawing/2014/chart" uri="{C3380CC4-5D6E-409C-BE32-E72D297353CC}">
              <c16:uniqueId val="{00000007-F161-46BF-9CC8-A1F3ED60EBB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6.75</c:v>
                </c:pt>
                <c:pt idx="2">
                  <c:v>#N/A</c:v>
                </c:pt>
                <c:pt idx="3">
                  <c:v>6.51</c:v>
                </c:pt>
                <c:pt idx="4">
                  <c:v>#N/A</c:v>
                </c:pt>
                <c:pt idx="5">
                  <c:v>6.77</c:v>
                </c:pt>
                <c:pt idx="6">
                  <c:v>#N/A</c:v>
                </c:pt>
                <c:pt idx="7">
                  <c:v>7.23</c:v>
                </c:pt>
                <c:pt idx="8">
                  <c:v>#N/A</c:v>
                </c:pt>
                <c:pt idx="9">
                  <c:v>7.25</c:v>
                </c:pt>
              </c:numCache>
            </c:numRef>
          </c:val>
          <c:extLst>
            <c:ext xmlns:c16="http://schemas.microsoft.com/office/drawing/2014/chart" uri="{C3380CC4-5D6E-409C-BE32-E72D297353CC}">
              <c16:uniqueId val="{00000008-F161-46BF-9CC8-A1F3ED60EBB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4.87</c:v>
                </c:pt>
                <c:pt idx="2">
                  <c:v>#N/A</c:v>
                </c:pt>
                <c:pt idx="3">
                  <c:v>6.74</c:v>
                </c:pt>
                <c:pt idx="4">
                  <c:v>#N/A</c:v>
                </c:pt>
                <c:pt idx="5">
                  <c:v>9.6</c:v>
                </c:pt>
                <c:pt idx="6">
                  <c:v>#N/A</c:v>
                </c:pt>
                <c:pt idx="7">
                  <c:v>6.15</c:v>
                </c:pt>
                <c:pt idx="8">
                  <c:v>#N/A</c:v>
                </c:pt>
                <c:pt idx="9">
                  <c:v>9.6199999999999992</c:v>
                </c:pt>
              </c:numCache>
            </c:numRef>
          </c:val>
          <c:extLst>
            <c:ext xmlns:c16="http://schemas.microsoft.com/office/drawing/2014/chart" uri="{C3380CC4-5D6E-409C-BE32-E72D297353CC}">
              <c16:uniqueId val="{00000009-F161-46BF-9CC8-A1F3ED60EBB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3033</c:v>
                </c:pt>
                <c:pt idx="5">
                  <c:v>3135</c:v>
                </c:pt>
                <c:pt idx="8">
                  <c:v>3046</c:v>
                </c:pt>
                <c:pt idx="11">
                  <c:v>3042</c:v>
                </c:pt>
                <c:pt idx="14">
                  <c:v>3038</c:v>
                </c:pt>
              </c:numCache>
            </c:numRef>
          </c:val>
          <c:extLst>
            <c:ext xmlns:c16="http://schemas.microsoft.com/office/drawing/2014/chart" uri="{C3380CC4-5D6E-409C-BE32-E72D297353CC}">
              <c16:uniqueId val="{00000000-D8DD-4981-96E7-3EFB37593B7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8DD-4981-96E7-3EFB37593B7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34</c:v>
                </c:pt>
                <c:pt idx="3">
                  <c:v>94</c:v>
                </c:pt>
                <c:pt idx="6">
                  <c:v>43</c:v>
                </c:pt>
                <c:pt idx="9">
                  <c:v>6</c:v>
                </c:pt>
                <c:pt idx="12">
                  <c:v>24</c:v>
                </c:pt>
              </c:numCache>
            </c:numRef>
          </c:val>
          <c:extLst>
            <c:ext xmlns:c16="http://schemas.microsoft.com/office/drawing/2014/chart" uri="{C3380CC4-5D6E-409C-BE32-E72D297353CC}">
              <c16:uniqueId val="{00000002-D8DD-4981-96E7-3EFB37593B7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c:v>
                </c:pt>
                <c:pt idx="3">
                  <c:v>7</c:v>
                </c:pt>
                <c:pt idx="6">
                  <c:v>4</c:v>
                </c:pt>
                <c:pt idx="9">
                  <c:v>2</c:v>
                </c:pt>
                <c:pt idx="12">
                  <c:v>1</c:v>
                </c:pt>
              </c:numCache>
            </c:numRef>
          </c:val>
          <c:extLst>
            <c:ext xmlns:c16="http://schemas.microsoft.com/office/drawing/2014/chart" uri="{C3380CC4-5D6E-409C-BE32-E72D297353CC}">
              <c16:uniqueId val="{00000003-D8DD-4981-96E7-3EFB37593B7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698</c:v>
                </c:pt>
                <c:pt idx="3">
                  <c:v>560</c:v>
                </c:pt>
                <c:pt idx="6">
                  <c:v>687</c:v>
                </c:pt>
                <c:pt idx="9">
                  <c:v>641</c:v>
                </c:pt>
                <c:pt idx="12">
                  <c:v>723</c:v>
                </c:pt>
              </c:numCache>
            </c:numRef>
          </c:val>
          <c:extLst>
            <c:ext xmlns:c16="http://schemas.microsoft.com/office/drawing/2014/chart" uri="{C3380CC4-5D6E-409C-BE32-E72D297353CC}">
              <c16:uniqueId val="{00000004-D8DD-4981-96E7-3EFB37593B7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8DD-4981-96E7-3EFB37593B7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8DD-4981-96E7-3EFB37593B7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4285</c:v>
                </c:pt>
                <c:pt idx="3">
                  <c:v>4452</c:v>
                </c:pt>
                <c:pt idx="6">
                  <c:v>4455</c:v>
                </c:pt>
                <c:pt idx="9">
                  <c:v>4497</c:v>
                </c:pt>
                <c:pt idx="12">
                  <c:v>4660</c:v>
                </c:pt>
              </c:numCache>
            </c:numRef>
          </c:val>
          <c:extLst>
            <c:ext xmlns:c16="http://schemas.microsoft.com/office/drawing/2014/chart" uri="{C3380CC4-5D6E-409C-BE32-E72D297353CC}">
              <c16:uniqueId val="{00000007-D8DD-4981-96E7-3EFB37593B7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1990</c:v>
                </c:pt>
                <c:pt idx="2">
                  <c:v>#N/A</c:v>
                </c:pt>
                <c:pt idx="3">
                  <c:v>#N/A</c:v>
                </c:pt>
                <c:pt idx="4">
                  <c:v>1978</c:v>
                </c:pt>
                <c:pt idx="5">
                  <c:v>#N/A</c:v>
                </c:pt>
                <c:pt idx="6">
                  <c:v>#N/A</c:v>
                </c:pt>
                <c:pt idx="7">
                  <c:v>2143</c:v>
                </c:pt>
                <c:pt idx="8">
                  <c:v>#N/A</c:v>
                </c:pt>
                <c:pt idx="9">
                  <c:v>#N/A</c:v>
                </c:pt>
                <c:pt idx="10">
                  <c:v>2104</c:v>
                </c:pt>
                <c:pt idx="11">
                  <c:v>#N/A</c:v>
                </c:pt>
                <c:pt idx="12">
                  <c:v>#N/A</c:v>
                </c:pt>
                <c:pt idx="13">
                  <c:v>2370</c:v>
                </c:pt>
                <c:pt idx="14">
                  <c:v>#N/A</c:v>
                </c:pt>
              </c:numCache>
            </c:numRef>
          </c:val>
          <c:smooth val="0"/>
          <c:extLst>
            <c:ext xmlns:c16="http://schemas.microsoft.com/office/drawing/2014/chart" uri="{C3380CC4-5D6E-409C-BE32-E72D297353CC}">
              <c16:uniqueId val="{00000008-D8DD-4981-96E7-3EFB37593B7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31389</c:v>
                </c:pt>
                <c:pt idx="5">
                  <c:v>29843</c:v>
                </c:pt>
                <c:pt idx="8">
                  <c:v>28234</c:v>
                </c:pt>
                <c:pt idx="11">
                  <c:v>26657</c:v>
                </c:pt>
                <c:pt idx="14">
                  <c:v>25179</c:v>
                </c:pt>
              </c:numCache>
            </c:numRef>
          </c:val>
          <c:extLst>
            <c:ext xmlns:c16="http://schemas.microsoft.com/office/drawing/2014/chart" uri="{C3380CC4-5D6E-409C-BE32-E72D297353CC}">
              <c16:uniqueId val="{00000000-950B-4AAD-B630-C14DFEEA15E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2231</c:v>
                </c:pt>
                <c:pt idx="5">
                  <c:v>1850</c:v>
                </c:pt>
                <c:pt idx="8">
                  <c:v>2532</c:v>
                </c:pt>
                <c:pt idx="11">
                  <c:v>2391</c:v>
                </c:pt>
                <c:pt idx="14">
                  <c:v>2930</c:v>
                </c:pt>
              </c:numCache>
            </c:numRef>
          </c:val>
          <c:extLst>
            <c:ext xmlns:c16="http://schemas.microsoft.com/office/drawing/2014/chart" uri="{C3380CC4-5D6E-409C-BE32-E72D297353CC}">
              <c16:uniqueId val="{00000001-950B-4AAD-B630-C14DFEEA15E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8817</c:v>
                </c:pt>
                <c:pt idx="5">
                  <c:v>8772</c:v>
                </c:pt>
                <c:pt idx="8">
                  <c:v>7532</c:v>
                </c:pt>
                <c:pt idx="11">
                  <c:v>9033</c:v>
                </c:pt>
                <c:pt idx="14">
                  <c:v>8613</c:v>
                </c:pt>
              </c:numCache>
            </c:numRef>
          </c:val>
          <c:extLst>
            <c:ext xmlns:c16="http://schemas.microsoft.com/office/drawing/2014/chart" uri="{C3380CC4-5D6E-409C-BE32-E72D297353CC}">
              <c16:uniqueId val="{00000002-950B-4AAD-B630-C14DFEEA15E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50B-4AAD-B630-C14DFEEA15E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50B-4AAD-B630-C14DFEEA15E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10</c:v>
                </c:pt>
                <c:pt idx="3">
                  <c:v>7</c:v>
                </c:pt>
                <c:pt idx="6">
                  <c:v>7</c:v>
                </c:pt>
                <c:pt idx="9">
                  <c:v>8</c:v>
                </c:pt>
                <c:pt idx="12">
                  <c:v>9</c:v>
                </c:pt>
              </c:numCache>
            </c:numRef>
          </c:val>
          <c:extLst>
            <c:ext xmlns:c16="http://schemas.microsoft.com/office/drawing/2014/chart" uri="{C3380CC4-5D6E-409C-BE32-E72D297353CC}">
              <c16:uniqueId val="{00000005-950B-4AAD-B630-C14DFEEA15E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8940</c:v>
                </c:pt>
                <c:pt idx="3">
                  <c:v>7931</c:v>
                </c:pt>
                <c:pt idx="6">
                  <c:v>7315</c:v>
                </c:pt>
                <c:pt idx="9">
                  <c:v>6912</c:v>
                </c:pt>
                <c:pt idx="12">
                  <c:v>6438</c:v>
                </c:pt>
              </c:numCache>
            </c:numRef>
          </c:val>
          <c:extLst>
            <c:ext xmlns:c16="http://schemas.microsoft.com/office/drawing/2014/chart" uri="{C3380CC4-5D6E-409C-BE32-E72D297353CC}">
              <c16:uniqueId val="{00000006-950B-4AAD-B630-C14DFEEA15E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20</c:v>
                </c:pt>
                <c:pt idx="3">
                  <c:v>13</c:v>
                </c:pt>
                <c:pt idx="6">
                  <c:v>7</c:v>
                </c:pt>
                <c:pt idx="9">
                  <c:v>3</c:v>
                </c:pt>
                <c:pt idx="12">
                  <c:v>1</c:v>
                </c:pt>
              </c:numCache>
            </c:numRef>
          </c:val>
          <c:extLst>
            <c:ext xmlns:c16="http://schemas.microsoft.com/office/drawing/2014/chart" uri="{C3380CC4-5D6E-409C-BE32-E72D297353CC}">
              <c16:uniqueId val="{00000007-950B-4AAD-B630-C14DFEEA15E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8013</c:v>
                </c:pt>
                <c:pt idx="3">
                  <c:v>7568</c:v>
                </c:pt>
                <c:pt idx="6">
                  <c:v>7315</c:v>
                </c:pt>
                <c:pt idx="9">
                  <c:v>6784</c:v>
                </c:pt>
                <c:pt idx="12">
                  <c:v>7172</c:v>
                </c:pt>
              </c:numCache>
            </c:numRef>
          </c:val>
          <c:extLst>
            <c:ext xmlns:c16="http://schemas.microsoft.com/office/drawing/2014/chart" uri="{C3380CC4-5D6E-409C-BE32-E72D297353CC}">
              <c16:uniqueId val="{00000008-950B-4AAD-B630-C14DFEEA15E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937</c:v>
                </c:pt>
                <c:pt idx="3">
                  <c:v>630</c:v>
                </c:pt>
                <c:pt idx="6">
                  <c:v>1303</c:v>
                </c:pt>
                <c:pt idx="9">
                  <c:v>1376</c:v>
                </c:pt>
                <c:pt idx="12">
                  <c:v>1625</c:v>
                </c:pt>
              </c:numCache>
            </c:numRef>
          </c:val>
          <c:extLst>
            <c:ext xmlns:c16="http://schemas.microsoft.com/office/drawing/2014/chart" uri="{C3380CC4-5D6E-409C-BE32-E72D297353CC}">
              <c16:uniqueId val="{00000009-950B-4AAD-B630-C14DFEEA15E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44372</c:v>
                </c:pt>
                <c:pt idx="3">
                  <c:v>45190</c:v>
                </c:pt>
                <c:pt idx="6">
                  <c:v>47779</c:v>
                </c:pt>
                <c:pt idx="9">
                  <c:v>49138</c:v>
                </c:pt>
                <c:pt idx="12">
                  <c:v>49938</c:v>
                </c:pt>
              </c:numCache>
            </c:numRef>
          </c:val>
          <c:extLst>
            <c:ext xmlns:c16="http://schemas.microsoft.com/office/drawing/2014/chart" uri="{C3380CC4-5D6E-409C-BE32-E72D297353CC}">
              <c16:uniqueId val="{0000000A-950B-4AAD-B630-C14DFEEA15E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19855</c:v>
                </c:pt>
                <c:pt idx="2">
                  <c:v>#N/A</c:v>
                </c:pt>
                <c:pt idx="3">
                  <c:v>#N/A</c:v>
                </c:pt>
                <c:pt idx="4">
                  <c:v>20875</c:v>
                </c:pt>
                <c:pt idx="5">
                  <c:v>#N/A</c:v>
                </c:pt>
                <c:pt idx="6">
                  <c:v>#N/A</c:v>
                </c:pt>
                <c:pt idx="7">
                  <c:v>25429</c:v>
                </c:pt>
                <c:pt idx="8">
                  <c:v>#N/A</c:v>
                </c:pt>
                <c:pt idx="9">
                  <c:v>#N/A</c:v>
                </c:pt>
                <c:pt idx="10">
                  <c:v>26137</c:v>
                </c:pt>
                <c:pt idx="11">
                  <c:v>#N/A</c:v>
                </c:pt>
                <c:pt idx="12">
                  <c:v>#N/A</c:v>
                </c:pt>
                <c:pt idx="13">
                  <c:v>28461</c:v>
                </c:pt>
                <c:pt idx="14">
                  <c:v>#N/A</c:v>
                </c:pt>
              </c:numCache>
            </c:numRef>
          </c:val>
          <c:smooth val="0"/>
          <c:extLst>
            <c:ext xmlns:c16="http://schemas.microsoft.com/office/drawing/2014/chart" uri="{C3380CC4-5D6E-409C-BE32-E72D297353CC}">
              <c16:uniqueId val="{0000000B-950B-4AAD-B630-C14DFEEA15E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4479</c:v>
                </c:pt>
                <c:pt idx="1">
                  <c:v>5949</c:v>
                </c:pt>
                <c:pt idx="2">
                  <c:v>5835</c:v>
                </c:pt>
              </c:numCache>
            </c:numRef>
          </c:val>
          <c:extLst>
            <c:ext xmlns:c16="http://schemas.microsoft.com/office/drawing/2014/chart" uri="{C3380CC4-5D6E-409C-BE32-E72D297353CC}">
              <c16:uniqueId val="{00000000-624D-4976-9945-BBA457C02E7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624D-4976-9945-BBA457C02E7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2334</c:v>
                </c:pt>
                <c:pt idx="1">
                  <c:v>2187</c:v>
                </c:pt>
                <c:pt idx="2">
                  <c:v>2037</c:v>
                </c:pt>
              </c:numCache>
            </c:numRef>
          </c:val>
          <c:extLst>
            <c:ext xmlns:c16="http://schemas.microsoft.com/office/drawing/2014/chart" uri="{C3380CC4-5D6E-409C-BE32-E72D297353CC}">
              <c16:uniqueId val="{00000002-624D-4976-9945-BBA457C02E7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{6E31F4F3-0BE2-4D7B-8393-8487AB79CB24}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751-43CF-8653-2CA11BBBC96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{9A862C17-9DBB-4F09-B316-1F211D2EFA8A}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751-43CF-8653-2CA11BBBC96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{FA7E86E7-E335-4307-A741-CEAF23BAB8B0}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751-43CF-8653-2CA11BBBC96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{55F792E6-B1A9-4AE3-A1DA-331BE9855958}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751-43CF-8653-2CA11BBBC96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{E8286E31-895E-4CB1-934D-DF400EE52DAA}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751-43CF-8653-2CA11BBBC96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{7DB08ABE-3872-40C2-AEA9-DBDCEF7F5CD6}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751-43CF-8653-2CA11BBBC96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{9C1FF1F6-462D-425C-B35F-B2E35294070D}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751-43CF-8653-2CA11BBBC96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{20381438-885B-4BE8-B63E-4482D3C5626A}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751-43CF-8653-2CA11BBBC96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{763A7449-4A97-4D0B-9EA9-663E6BDED56E}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751-43CF-8653-2CA11BBBC96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57.6</c:v>
                </c:pt>
                <c:pt idx="32">
                  <c:v>58.7</c:v>
                </c:pt>
              </c:numCache>
            </c:numRef>
          </c:xVal>
          <c:yVal>
            <c:numRef>
              <c:f>公会計指標分析・財政指標組合せ分析表!$BP$51:$DC$51</c:f>
              <c:numCache>
                <c:formatCode>#,##0.0;"▲ "#,##0.0</c:formatCode>
                <c:ptCount val="40"/>
                <c:pt idx="24">
                  <c:v>74.599999999999994</c:v>
                </c:pt>
                <c:pt idx="32">
                  <c:v>81</c:v>
                </c:pt>
              </c:numCache>
            </c:numRef>
          </c:yVal>
          <c:smooth val="0"/>
          <c:extLst>
            <c:ext xmlns:c16="http://schemas.microsoft.com/office/drawing/2014/chart" uri="{C3380CC4-5D6E-409C-BE32-E72D297353CC}">
              <c16:uniqueId val="{00000009-F751-43CF-8653-2CA11BBBC96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{DB3FE3DC-B2F1-448A-9E03-3210397B9C50}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751-43CF-8653-2CA11BBBC96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{355C59D4-BC33-4008-8D94-09B1641D0077}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751-43CF-8653-2CA11BBBC96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{312E723C-D52F-4D68-B375-01676A5CEF4E}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751-43CF-8653-2CA11BBBC96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{76D76F50-2707-4CC1-8BA9-E4B7FABE15A2}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751-43CF-8653-2CA11BBBC96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{6C9D72CF-A337-464C-90B2-41079BE98A13}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751-43CF-8653-2CA11BBBC963}"/>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{09EA3041-7E1D-4A36-8A92-12385FC62763}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751-43CF-8653-2CA11BBBC963}"/>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{5B4BAA17-E3BC-4CC9-9460-916732514292}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751-43CF-8653-2CA11BBBC963}"/>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{0442F0A4-5715-43D4-97BC-505C5659994A}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751-43CF-8653-2CA11BBBC963}"/>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{4A4ADF72-8088-4AB3-88A7-F93161BEC9C3}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751-43CF-8653-2CA11BBBC96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57.4</c:v>
                </c:pt>
                <c:pt idx="32">
                  <c:v>59.3</c:v>
                </c:pt>
              </c:numCache>
            </c:numRef>
          </c:xVal>
          <c:yVal>
            <c:numRef>
              <c:f>公会計指標分析・財政指標組合せ分析表!$BP$55:$DC$55</c:f>
              <c:numCache>
                <c:formatCode>#,##0.0;"▲ "#,##0.0</c:formatCode>
                <c:ptCount val="40"/>
                <c:pt idx="24">
                  <c:v>53.1</c:v>
                </c:pt>
                <c:pt idx="32">
                  <c:v>51.2</c:v>
                </c:pt>
              </c:numCache>
            </c:numRef>
          </c:yVal>
          <c:smooth val="0"/>
          <c:extLst>
            <c:ext xmlns:c16="http://schemas.microsoft.com/office/drawing/2014/chart" uri="{C3380CC4-5D6E-409C-BE32-E72D297353CC}">
              <c16:uniqueId val="{00000013-F751-43CF-8653-2CA11BBBC963}"/>
            </c:ext>
          </c:extLst>
        </c:ser>
        <c:dLbls>
          <c:showLegendKey val="0"/>
          <c:showVal val="1"/>
          <c:showCatName val="0"/>
          <c:showSerName val="0"/>
          <c:showPercent val="0"/>
          <c:showBubbleSize val="0"/>
        </c:dLbls>
        <c:axId val="46179840"/>
        <c:axId val="46181760"/>
      </c:scatterChart>
      <c:valAx>
        <c:axId val="46179840"/>
        <c:scaling>
          <c:orientation val="minMax"/>
          <c:max val="59.5"/>
          <c:min val="57.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6"/>
          <c:min val="4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{36F2EFCA-00D1-4092-A232-70AEA0F3B5A3}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F61-49BC-9675-1FFD186F989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{BE2B8376-DEAD-4C59-AAC0-51DF15A12BA9}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F61-49BC-9675-1FFD186F989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{3A1EC37E-B991-4CE1-8786-7F2C64B9A0E4}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F61-49BC-9675-1FFD186F989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{84C274F2-EAA0-4C18-BBF3-2AE0D3EDCB49}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F61-49BC-9675-1FFD186F989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{C3E9A80A-0854-432A-BFFE-CE37AEE60FE7}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F61-49BC-9675-1FFD186F9892}"/>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{952E5D9C-593E-4746-9E77-C883FA78A821}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F61-49BC-9675-1FFD186F9892}"/>
                </c:ext>
              </c:extLst>
            </c:dLbl>
            <c:dLbl>
              <c:idx val="16"/>
              <c:layout>
                <c:manualLayout>
                  <c:x val="0"/>
                  <c:y val="1.1257052675273112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{1ED133C5-D5D5-49BA-9663-05B46D2CEC57}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F61-49BC-9675-1FFD186F9892}"/>
                </c:ext>
              </c:extLst>
            </c:dLbl>
            <c:dLbl>
              <c:idx val="24"/>
              <c:layout>
                <c:manualLayout>
                  <c:x val="0"/>
                  <c:y val="-1.1257052675273152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{5BB92F8A-1EF5-40FA-AE89-8A6EE73725B2}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F61-49BC-9675-1FFD186F9892}"/>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{9393C499-C4EF-4FDF-98AA-7CEC2BEB5E99}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F61-49BC-9675-1FFD186F989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6.2</c:v>
                </c:pt>
                <c:pt idx="8">
                  <c:v>6</c:v>
                </c:pt>
                <c:pt idx="16">
                  <c:v>6</c:v>
                </c:pt>
                <c:pt idx="24">
                  <c:v>6</c:v>
                </c:pt>
                <c:pt idx="32">
                  <c:v>6.3</c:v>
                </c:pt>
              </c:numCache>
            </c:numRef>
          </c:xVal>
          <c:yVal>
            <c:numRef>
              <c:f>公会計指標分析・財政指標組合せ分析表!$BP$73:$DC$73</c:f>
              <c:numCache>
                <c:formatCode>#,##0.0;"▲ "#,##0.0</c:formatCode>
                <c:ptCount val="40"/>
                <c:pt idx="0">
                  <c:v>60.3</c:v>
                </c:pt>
                <c:pt idx="8">
                  <c:v>61.5</c:v>
                </c:pt>
                <c:pt idx="16">
                  <c:v>73.400000000000006</c:v>
                </c:pt>
                <c:pt idx="24">
                  <c:v>74.599999999999994</c:v>
                </c:pt>
                <c:pt idx="32">
                  <c:v>81</c:v>
                </c:pt>
              </c:numCache>
            </c:numRef>
          </c:yVal>
          <c:smooth val="0"/>
          <c:extLst>
            <c:ext xmlns:c16="http://schemas.microsoft.com/office/drawing/2014/chart" uri="{C3380CC4-5D6E-409C-BE32-E72D297353CC}">
              <c16:uniqueId val="{00000009-7F61-49BC-9675-1FFD186F989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{C5939E72-C627-463C-B5BD-E33B9664F297}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F61-49BC-9675-1FFD186F989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{7125F19D-B8C4-4CF1-B49A-CD473864BA9C}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F61-49BC-9675-1FFD186F989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{8A91E5F8-11E9-49AC-988D-7658A318473F}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F61-49BC-9675-1FFD186F989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{814CFB13-95C7-4BEA-B52A-9865E0867C25}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F61-49BC-9675-1FFD186F989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{534F4BCA-E557-493A-A94F-218513C84140}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F61-49BC-9675-1FFD186F9892}"/>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{6750396B-7A6D-4BB3-8FA8-4190C4090101}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F61-49BC-9675-1FFD186F9892}"/>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{D08C766D-4303-4E2E-AAF5-EE5EA76CA32A}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F61-49BC-9675-1FFD186F9892}"/>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{0413BC8D-C5BB-4A1B-9497-831D95D4C559}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F61-49BC-9675-1FFD186F9892}"/>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{0D2E128E-5F5C-4EBD-85C3-E322B48BEDFA}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F61-49BC-9675-1FFD186F989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7.1</c:v>
                </c:pt>
                <c:pt idx="16">
                  <c:v>7.2</c:v>
                </c:pt>
                <c:pt idx="24">
                  <c:v>8.6</c:v>
                </c:pt>
                <c:pt idx="32">
                  <c:v>8.1999999999999993</c:v>
                </c:pt>
              </c:numCache>
            </c:numRef>
          </c:xVal>
          <c:yVal>
            <c:numRef>
              <c:f>公会計指標分析・財政指標組合せ分析表!$BP$77:$DC$77</c:f>
              <c:numCache>
                <c:formatCode>#,##0.0;"▲ "#,##0.0</c:formatCode>
                <c:ptCount val="40"/>
                <c:pt idx="0">
                  <c:v>37.6</c:v>
                </c:pt>
                <c:pt idx="8">
                  <c:v>33.799999999999997</c:v>
                </c:pt>
                <c:pt idx="16">
                  <c:v>34.9</c:v>
                </c:pt>
                <c:pt idx="24">
                  <c:v>53.1</c:v>
                </c:pt>
                <c:pt idx="32">
                  <c:v>51.2</c:v>
                </c:pt>
              </c:numCache>
            </c:numRef>
          </c:yVal>
          <c:smooth val="0"/>
          <c:extLst>
            <c:ext xmlns:c16="http://schemas.microsoft.com/office/drawing/2014/chart" uri="{C3380CC4-5D6E-409C-BE32-E72D297353CC}">
              <c16:uniqueId val="{00000013-7F61-49BC-9675-1FFD186F9892}"/>
            </c:ext>
          </c:extLst>
        </c:ser>
        <c:dLbls>
          <c:showLegendKey val="0"/>
          <c:showVal val="1"/>
          <c:showCatName val="0"/>
          <c:showSerName val="0"/>
          <c:showPercent val="0"/>
          <c:showBubbleSize val="0"/>
        </c:dLbls>
        <c:axId val="84219776"/>
        <c:axId val="84234240"/>
      </c:scatterChart>
      <c:valAx>
        <c:axId val="84219776"/>
        <c:scaling>
          <c:orientation val="minMax"/>
          <c:max val="8.9"/>
          <c:min val="5.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9"/>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千葉県成田市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大規模事業の実施に伴い</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公債費が増加</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する一方</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、算入公債費等は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ほぼ</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横ばいで</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推移しており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、実質公債費比率の分子の構造は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前</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年度比で</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増加し、直近５年間においても増加傾向にある。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今後も</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大規模事業の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実施や、据置期間の終了に伴う元金の償還の開始により、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公債費</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の増加、実質公債費比率の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上昇が懸念されるため、</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市債の借入額と償還額とのバランスを</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考慮し</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、財政の健全性を維持する。</a:t>
          </a:r>
          <a:endParaRPr lang="ja-JP" altLang="ja-JP" sz="18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8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千葉県成田市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大規模事業の進捗に伴う市債残高及び債務負担行為</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設定額の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充当可能基金の減</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、基準財政需要額算入見込額の減</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による充当可能財源等の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将来負担比率の分子の構造は前年度比で増加し、また、直近５年間においても</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増加傾向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にあ</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しかしながら、</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大規模事業の完了に伴い、</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中</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長期的には将来負担比率は逓減していくものと分析して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また、今後は</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市債の借入額と償還額と</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バランスを</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考慮し</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、財政の健全性を維持する。</a:t>
          </a:r>
          <a:endParaRPr lang="ja-JP" altLang="ja-JP" sz="14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千葉県成田市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財政調整基金については、前年度の決算剰余金等の</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2,080,246</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千円の積立てを行う一方、</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大規模事業</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等</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の実施に伴い</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2,194,056</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千円の取り崩しを行ったことにより、残高は</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113,810</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千円の減額となった。また、空港周辺対策事業基金については、運用収入等の</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112</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千円の積立てを行う一方、成田空港周辺の騒音対策等に資する事業の財源として</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78,315</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千円の取り崩しを行ったことにより、残高は</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78,203</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千円の減額となった。また、準用河川天昌寺川整備基金については、前年度の工事費の減額分</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2,511</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千円の積立てを行う一方、護岸工事の財源として</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49,708</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千円の取り崩しを行ったことにより、残高は</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47,197</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千円の減額となった。これらの要因などにより、基金全体としては前年度比</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264,650</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千円の減額となった。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将来の</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大規模事業の実施に備え、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行政改革推進計画の措置事項の確実な実践や、行政評価、実施計画のローリングを活用した事務事業の見直しを行い、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経常的経費の削減を図</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るとともに、基金残高の標準財政規模に占める割合を考慮しつつ、</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財政調整基金をはじめとする基金の適正な運用に</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努める</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・空港周辺対策事業基金：空港周辺の土地利用等を円滑に推進する。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・ふるさと基金：個性豊かで活力あるまちづくりを推進する。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・高齢者社会対策基金：高齢者の保健の向上及び福祉の増進を図る。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空港周辺対策事業基金</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運用収入等</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112</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千円</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積立て</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を行う</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一方、成田空港周辺の騒音対策等に資する事業の財源として</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78,315</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千円の取</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り</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崩しを行ったことにより、残高は</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78,203</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千円の減額となった。</a:t>
          </a:r>
          <a:endPar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準用河川天昌寺川整備基金</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前年度の工事費の減額分</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2,511</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千円</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積立て</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を行う</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一方、護岸工事の財源として</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49,708</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千円</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取り崩し</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を行ったことに</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より、残高は</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47,197</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千円の減額となった。</a:t>
          </a:r>
          <a:endPar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・高齢者社会対策基金：運用収入</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千円の積立てを行う一方、オンデマンド交通高齢者移送サービス事業の財源として、</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20,000</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千円の取り崩しを行ったことにより、残高は</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19,977</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千円の減額となった。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空港周辺対策事業基金：</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第３滑走路の整備をはじめとした成田空港の更なる機能強化に伴い、今後も騒音対策・環境対策に資する事業費の増加が見込まれるため、今後、新たに積立てを行うなど、運用方法の検討が必要である。</a:t>
          </a:r>
          <a:endPar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準用河川天昌寺川整備基金</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：天昌寺川の護岸工事の進捗により、平成</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31</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年度末までに全額を取り崩す予定である。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本市では、例年</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9</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月補正予算において、</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地方財政法第</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条第</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項に</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基づき前年度の決算</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剰余金（実質収支</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額</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分の</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を下らない額</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積立て</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を行っているほか、</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月補正予算においても決算見込みに応じて適宜積立てを行っている。</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年度の</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の残高</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は、前年度の決算剰余金等の</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2,080,246</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千円</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積立て</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を行う</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一方、大規模事業等の実施に伴い</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2,194,056</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千円の取り崩しを行ったことにより、</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113,810</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千円の減額となった。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dk1"/>
              </a:solidFill>
              <a:effectLst/>
              <a:latin typeface="+mn-lt"/>
              <a:ea typeface="+mn-ea"/>
              <a:cs typeface="+mn-cs"/>
            </a:rPr>
            <a:t>　</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年度の財政調整基金の残高の標準財政規模に占める割合は</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15.36</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％であるが、概ね適正な数値として分析しており、この数値に留意しながら、将来</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の大規模事業の実施に備え、適切な</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運用に努める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年度については、減債基金の取り崩しはなく、運用収入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円の積立てのみを行った。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減債基金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については、</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地方債の償還に充てるため、平成</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年度において取</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り</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崩し</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を行っていたが、</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以降は</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減債基金</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取</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り</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崩</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し</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は行って</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いない</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本市においては、</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現在全ての市債</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元金均等</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又は</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元利均等</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により計画的に</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償還して</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いるため、</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急激な償還額の増加は無いものと</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分析しているが、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据置期間の終了に伴い、元金の償還が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順次開始するため、</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今後も計画的な積立</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を行う</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千葉県成田市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133,098
128,008
213.84
65,900,595
61,515,625
3,655,145
37,977,294
49,938,147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81.0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当市の有形固定資産減価償却率は、平成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年度にかけて</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％上昇したが、類似団体の平均を下回っている状況である。現在、平成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それぞれの公共施設等について個別施設計画の策定を推進しており、当該計画に基づいた施設の長寿命化を図り適切な維持管理を進めるとともに、老朽化した施設の集約化・複合化や廃止等を検討し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45811</xdr:rowOff>
    </xdr:from>
    <xdr:to>
      <xdr:col>23</xdr:col>
      <xdr:colOff>85090</xdr:colOff>
      <xdr:row>34</xdr:row>
      <xdr:rowOff>82459</xdr:rowOff>
    </xdr:to>
    <xdr:cxnSp macro="">
      <xdr:nvCxnSpPr>
        <xdr:cNvPr id="66" name="直線コネクタ 65"/>
        <xdr:cNvCxnSpPr/>
      </xdr:nvCxnSpPr>
      <xdr:spPr>
        <a:xfrm flipV="1">
          <a:off x="4760595" y="5446486"/>
          <a:ext cx="1270" cy="1236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86286</xdr:rowOff>
    </xdr:from>
    <xdr:ext cx="405111" cy="259045"/>
    <xdr:sp macro="" textlink="">
      <xdr:nvSpPr>
        <xdr:cNvPr id="67" name="有形固定資産減価償却率最小値テキスト"/>
        <xdr:cNvSpPr txBox="1"/>
      </xdr:nvSpPr>
      <xdr:spPr>
        <a:xfrm>
          <a:off x="4813300"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82459</xdr:rowOff>
    </xdr:from>
    <xdr:to>
      <xdr:col>23</xdr:col>
      <xdr:colOff>174625</xdr:colOff>
      <xdr:row>34</xdr:row>
      <xdr:rowOff>82459</xdr:rowOff>
    </xdr:to>
    <xdr:cxnSp macro="">
      <xdr:nvCxnSpPr>
        <xdr:cNvPr id="68" name="直線コネクタ 67"/>
        <xdr:cNvCxnSpPr/>
      </xdr:nvCxnSpPr>
      <xdr:spPr>
        <a:xfrm>
          <a:off x="4673600" y="6683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163938</xdr:rowOff>
    </xdr:from>
    <xdr:ext cx="405111" cy="259045"/>
    <xdr:sp macro="" textlink="">
      <xdr:nvSpPr>
        <xdr:cNvPr id="69" name="有形固定資産減価償却率最大値テキスト"/>
        <xdr:cNvSpPr txBox="1"/>
      </xdr:nvSpPr>
      <xdr:spPr>
        <a:xfrm>
          <a:off x="4813300" y="522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45811</xdr:rowOff>
    </xdr:from>
    <xdr:to>
      <xdr:col>23</xdr:col>
      <xdr:colOff>174625</xdr:colOff>
      <xdr:row>27</xdr:row>
      <xdr:rowOff>45811</xdr:rowOff>
    </xdr:to>
    <xdr:cxnSp macro="">
      <xdr:nvCxnSpPr>
        <xdr:cNvPr id="70" name="直線コネクタ 69"/>
        <xdr:cNvCxnSpPr/>
      </xdr:nvCxnSpPr>
      <xdr:spPr>
        <a:xfrm>
          <a:off x="4673600" y="5446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128378</xdr:rowOff>
    </xdr:from>
    <xdr:ext cx="405111" cy="259045"/>
    <xdr:sp macro="" textlink="">
      <xdr:nvSpPr>
        <xdr:cNvPr id="71" name="有形固定資産減価償却率平均値テキスト"/>
        <xdr:cNvSpPr txBox="1"/>
      </xdr:nvSpPr>
      <xdr:spPr>
        <a:xfrm>
          <a:off x="4813300" y="5700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105501</xdr:rowOff>
    </xdr:from>
    <xdr:to>
      <xdr:col>23</xdr:col>
      <xdr:colOff>136525</xdr:colOff>
      <xdr:row>30</xdr:row>
      <xdr:rowOff>35651</xdr:rowOff>
    </xdr:to>
    <xdr:sp macro="" textlink="">
      <xdr:nvSpPr>
        <xdr:cNvPr id="72" name="フローチャート: 判断 71"/>
        <xdr:cNvSpPr/>
      </xdr:nvSpPr>
      <xdr:spPr>
        <a:xfrm>
          <a:off x="47117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164102</xdr:rowOff>
    </xdr:from>
    <xdr:to>
      <xdr:col>19</xdr:col>
      <xdr:colOff>187325</xdr:colOff>
      <xdr:row>30</xdr:row>
      <xdr:rowOff>94252</xdr:rowOff>
    </xdr:to>
    <xdr:sp macro="" textlink="">
      <xdr:nvSpPr>
        <xdr:cNvPr id="73" name="フローチャート: 判断 72"/>
        <xdr:cNvSpPr/>
      </xdr:nvSpPr>
      <xdr:spPr>
        <a:xfrm>
          <a:off x="4000500" y="590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77742</xdr:rowOff>
    </xdr:from>
    <xdr:to>
      <xdr:col>15</xdr:col>
      <xdr:colOff>187325</xdr:colOff>
      <xdr:row>30</xdr:row>
      <xdr:rowOff>7892</xdr:rowOff>
    </xdr:to>
    <xdr:sp macro="" textlink="">
      <xdr:nvSpPr>
        <xdr:cNvPr id="74" name="フローチャート: 判断 73"/>
        <xdr:cNvSpPr/>
      </xdr:nvSpPr>
      <xdr:spPr>
        <a:xfrm>
          <a:off x="32385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80" name="楕円 79"/>
        <xdr:cNvSpPr/>
      </xdr:nvSpPr>
      <xdr:spPr>
        <a:xfrm>
          <a:off x="4711700" y="586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102433</xdr:rowOff>
    </xdr:from>
    <xdr:ext cx="405111" cy="259045"/>
    <xdr:sp macro="" textlink="">
      <xdr:nvSpPr>
        <xdr:cNvPr id="81" name="有形固定資産減価償却率該当値テキスト"/>
        <xdr:cNvSpPr txBox="1"/>
      </xdr:nvSpPr>
      <xdr:spPr>
        <a:xfrm>
          <a:off x="4813300" y="584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157933</xdr:rowOff>
    </xdr:from>
    <xdr:to>
      <xdr:col>19</xdr:col>
      <xdr:colOff>187325</xdr:colOff>
      <xdr:row>30</xdr:row>
      <xdr:rowOff>88083</xdr:rowOff>
    </xdr:to>
    <xdr:sp macro="" textlink="">
      <xdr:nvSpPr>
        <xdr:cNvPr id="82" name="楕円 81"/>
        <xdr:cNvSpPr/>
      </xdr:nvSpPr>
      <xdr:spPr>
        <a:xfrm>
          <a:off x="4000500" y="590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3356</xdr:rowOff>
    </xdr:from>
    <xdr:to>
      <xdr:col>23</xdr:col>
      <xdr:colOff>85725</xdr:colOff>
      <xdr:row>30</xdr:row>
      <xdr:rowOff>37283</xdr:rowOff>
    </xdr:to>
    <xdr:cxnSp macro="">
      <xdr:nvCxnSpPr>
        <xdr:cNvPr id="83" name="直線コネクタ 82"/>
        <xdr:cNvCxnSpPr/>
      </xdr:nvCxnSpPr>
      <xdr:spPr>
        <a:xfrm flipV="1">
          <a:off x="4051300" y="5918381"/>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85379</xdr:rowOff>
    </xdr:from>
    <xdr:ext cx="405111" cy="259045"/>
    <xdr:sp macro="" textlink="">
      <xdr:nvSpPr>
        <xdr:cNvPr id="84" name="n_1aveValue有形固定資産減価償却率"/>
        <xdr:cNvSpPr txBox="1"/>
      </xdr:nvSpPr>
      <xdr:spPr>
        <a:xfrm>
          <a:off x="3836044" y="600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24419</xdr:rowOff>
    </xdr:from>
    <xdr:ext cx="405111" cy="259045"/>
    <xdr:sp macro="" textlink="">
      <xdr:nvSpPr>
        <xdr:cNvPr id="85" name="n_2aveValue有形固定資産減価償却率"/>
        <xdr:cNvSpPr txBox="1"/>
      </xdr:nvSpPr>
      <xdr:spPr>
        <a:xfrm>
          <a:off x="3086744" y="5596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104610</xdr:rowOff>
    </xdr:from>
    <xdr:ext cx="405111" cy="259045"/>
    <xdr:sp macro="" textlink="">
      <xdr:nvSpPr>
        <xdr:cNvPr id="86" name="n_1mainValue有形固定資産減価償却率"/>
        <xdr:cNvSpPr txBox="1"/>
      </xdr:nvSpPr>
      <xdr:spPr>
        <a:xfrm>
          <a:off x="3836044"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9" name="正方形/長方形 88"/>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債務償還可能年数は類似団体平均を下回っており、主な要因としては、平成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年度にかけて補助金等支出が約</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％減少（約</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億円）減少したことに加え、業務収入が約</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％（約</a:t>
          </a:r>
          <a:r>
            <a:rPr kumimoji="1" lang="en-US" altLang="ja-JP" sz="1100">
              <a:latin typeface="ＭＳ Ｐゴシック" panose="020B0600070205080204" pitchFamily="50" charset="-128"/>
              <a:ea typeface="ＭＳ Ｐゴシック" panose="020B0600070205080204" pitchFamily="50" charset="-128"/>
            </a:rPr>
            <a:t>9</a:t>
          </a:r>
          <a:r>
            <a:rPr kumimoji="1" lang="ja-JP" altLang="en-US" sz="1100">
              <a:latin typeface="ＭＳ Ｐゴシック" panose="020B0600070205080204" pitchFamily="50" charset="-128"/>
              <a:ea typeface="ＭＳ Ｐゴシック" panose="020B0600070205080204" pitchFamily="50" charset="-128"/>
            </a:rPr>
            <a:t>億円）増加したことにより業務活動収支が増加したことが考えられる。債務償還可能年数については、</a:t>
          </a:r>
          <a:r>
            <a:rPr kumimoji="1" lang="en-US" altLang="ja-JP" sz="1100">
              <a:latin typeface="ＭＳ Ｐゴシック" panose="020B0600070205080204" pitchFamily="50" charset="-128"/>
              <a:ea typeface="ＭＳ Ｐゴシック" panose="020B0600070205080204" pitchFamily="50" charset="-128"/>
            </a:rPr>
            <a:t>8</a:t>
          </a:r>
          <a:r>
            <a:rPr kumimoji="1" lang="ja-JP" altLang="en-US" sz="1100">
              <a:latin typeface="ＭＳ Ｐゴシック" panose="020B0600070205080204" pitchFamily="50" charset="-128"/>
              <a:ea typeface="ＭＳ Ｐゴシック" panose="020B0600070205080204" pitchFamily="50" charset="-128"/>
            </a:rPr>
            <a:t>年を上限の目安と捉えており、引き続き、上限を上回らないよう留意していく。</a:t>
          </a: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2" name="テキスト ボックス 101"/>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0" name="テキスト ボックス 109"/>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47625</xdr:rowOff>
    </xdr:from>
    <xdr:to>
      <xdr:col>76</xdr:col>
      <xdr:colOff>21589</xdr:colOff>
      <xdr:row>34</xdr:row>
      <xdr:rowOff>169333</xdr:rowOff>
    </xdr:to>
    <xdr:cxnSp macro="">
      <xdr:nvCxnSpPr>
        <xdr:cNvPr id="116" name="直線コネクタ 115"/>
        <xdr:cNvCxnSpPr/>
      </xdr:nvCxnSpPr>
      <xdr:spPr>
        <a:xfrm flipV="1">
          <a:off x="14793595" y="5276850"/>
          <a:ext cx="1269" cy="1493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1710</xdr:rowOff>
    </xdr:from>
    <xdr:ext cx="340478" cy="259045"/>
    <xdr:sp macro="" textlink="">
      <xdr:nvSpPr>
        <xdr:cNvPr id="117" name="債務償還可能年数最小値テキスト"/>
        <xdr:cNvSpPr txBox="1"/>
      </xdr:nvSpPr>
      <xdr:spPr>
        <a:xfrm>
          <a:off x="14846300" y="67739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169333</xdr:rowOff>
    </xdr:from>
    <xdr:to>
      <xdr:col>76</xdr:col>
      <xdr:colOff>111125</xdr:colOff>
      <xdr:row>34</xdr:row>
      <xdr:rowOff>169333</xdr:rowOff>
    </xdr:to>
    <xdr:cxnSp macro="">
      <xdr:nvCxnSpPr>
        <xdr:cNvPr id="118" name="直線コネクタ 117"/>
        <xdr:cNvCxnSpPr/>
      </xdr:nvCxnSpPr>
      <xdr:spPr>
        <a:xfrm>
          <a:off x="14706600" y="677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165752</xdr:rowOff>
    </xdr:from>
    <xdr:ext cx="405111" cy="259045"/>
    <xdr:sp macro="" textlink="">
      <xdr:nvSpPr>
        <xdr:cNvPr id="119" name="債務償還可能年数最大値テキスト"/>
        <xdr:cNvSpPr txBox="1"/>
      </xdr:nvSpPr>
      <xdr:spPr>
        <a:xfrm>
          <a:off x="14846300" y="505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47625</xdr:rowOff>
    </xdr:from>
    <xdr:to>
      <xdr:col>76</xdr:col>
      <xdr:colOff>111125</xdr:colOff>
      <xdr:row>26</xdr:row>
      <xdr:rowOff>47625</xdr:rowOff>
    </xdr:to>
    <xdr:cxnSp macro="">
      <xdr:nvCxnSpPr>
        <xdr:cNvPr id="120" name="直線コネクタ 119"/>
        <xdr:cNvCxnSpPr/>
      </xdr:nvCxnSpPr>
      <xdr:spPr>
        <a:xfrm>
          <a:off x="14706600" y="527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134002</xdr:rowOff>
    </xdr:from>
    <xdr:ext cx="340478" cy="259045"/>
    <xdr:sp macro="" textlink="">
      <xdr:nvSpPr>
        <xdr:cNvPr id="121" name="債務償還可能年数平均値テキスト"/>
        <xdr:cNvSpPr txBox="1"/>
      </xdr:nvSpPr>
      <xdr:spPr>
        <a:xfrm>
          <a:off x="14846300" y="6049027"/>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111125</xdr:rowOff>
    </xdr:from>
    <xdr:to>
      <xdr:col>76</xdr:col>
      <xdr:colOff>73025</xdr:colOff>
      <xdr:row>32</xdr:row>
      <xdr:rowOff>41275</xdr:rowOff>
    </xdr:to>
    <xdr:sp macro="" textlink="">
      <xdr:nvSpPr>
        <xdr:cNvPr id="122" name="フローチャート: 判断 121"/>
        <xdr:cNvSpPr/>
      </xdr:nvSpPr>
      <xdr:spPr>
        <a:xfrm>
          <a:off x="147447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28575</xdr:rowOff>
    </xdr:from>
    <xdr:to>
      <xdr:col>76</xdr:col>
      <xdr:colOff>73025</xdr:colOff>
      <xdr:row>34</xdr:row>
      <xdr:rowOff>130175</xdr:rowOff>
    </xdr:to>
    <xdr:sp macro="" textlink="">
      <xdr:nvSpPr>
        <xdr:cNvPr id="128" name="楕円 127"/>
        <xdr:cNvSpPr/>
      </xdr:nvSpPr>
      <xdr:spPr>
        <a:xfrm>
          <a:off x="147447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114952</xdr:rowOff>
    </xdr:from>
    <xdr:ext cx="340478" cy="259045"/>
    <xdr:sp macro="" textlink="">
      <xdr:nvSpPr>
        <xdr:cNvPr id="129" name="債務償還可能年数該当値テキスト"/>
        <xdr:cNvSpPr txBox="1"/>
      </xdr:nvSpPr>
      <xdr:spPr>
        <a:xfrm>
          <a:off x="14846300" y="65443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千葉県成田市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133,098
128,008
213.84
65,900,595
61,515,625
3,655,145
37,977,294
49,938,147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81.0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72390</xdr:rowOff>
    </xdr:from>
    <xdr:to>
      <xdr:col>24</xdr:col>
      <xdr:colOff>62865</xdr:colOff>
      <xdr:row>41</xdr:row>
      <xdr:rowOff>40005</xdr:rowOff>
    </xdr:to>
    <xdr:cxnSp macro="">
      <xdr:nvCxnSpPr>
        <xdr:cNvPr id="56" name="直線コネクタ 55"/>
        <xdr:cNvCxnSpPr/>
      </xdr:nvCxnSpPr>
      <xdr:spPr>
        <a:xfrm flipV="1">
          <a:off x="4634865" y="5730240"/>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43832</xdr:rowOff>
    </xdr:from>
    <xdr:ext cx="405111" cy="259045"/>
    <xdr:sp macro="" textlink="">
      <xdr:nvSpPr>
        <xdr:cNvPr id="57" name="【道路】&#10;有形固定資産減価償却率最小値テキスト"/>
        <xdr:cNvSpPr txBox="1"/>
      </xdr:nvSpPr>
      <xdr:spPr>
        <a:xfrm>
          <a:off x="4673600" y="707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40005</xdr:rowOff>
    </xdr:from>
    <xdr:to>
      <xdr:col>24</xdr:col>
      <xdr:colOff>152400</xdr:colOff>
      <xdr:row>41</xdr:row>
      <xdr:rowOff>40005</xdr:rowOff>
    </xdr:to>
    <xdr:cxnSp macro="">
      <xdr:nvCxnSpPr>
        <xdr:cNvPr id="58" name="直線コネクタ 57"/>
        <xdr:cNvCxnSpPr/>
      </xdr:nvCxnSpPr>
      <xdr:spPr>
        <a:xfrm>
          <a:off x="4546600" y="706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19067</xdr:rowOff>
    </xdr:from>
    <xdr:ext cx="405111" cy="259045"/>
    <xdr:sp macro="" textlink="">
      <xdr:nvSpPr>
        <xdr:cNvPr id="59" name="【道路】&#10;有形固定資産減価償却率最大値テキスト"/>
        <xdr:cNvSpPr txBox="1"/>
      </xdr:nvSpPr>
      <xdr:spPr>
        <a:xfrm>
          <a:off x="4673600" y="550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72390</xdr:rowOff>
    </xdr:from>
    <xdr:to>
      <xdr:col>24</xdr:col>
      <xdr:colOff>152400</xdr:colOff>
      <xdr:row>33</xdr:row>
      <xdr:rowOff>72390</xdr:rowOff>
    </xdr:to>
    <xdr:cxnSp macro="">
      <xdr:nvCxnSpPr>
        <xdr:cNvPr id="60" name="直線コネクタ 59"/>
        <xdr:cNvCxnSpPr/>
      </xdr:nvCxnSpPr>
      <xdr:spPr>
        <a:xfrm>
          <a:off x="4546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89552</xdr:rowOff>
    </xdr:from>
    <xdr:ext cx="405111" cy="259045"/>
    <xdr:sp macro="" textlink="">
      <xdr:nvSpPr>
        <xdr:cNvPr id="61" name="【道路】&#10;有形固定資産減価償却率平均値テキスト"/>
        <xdr:cNvSpPr txBox="1"/>
      </xdr:nvSpPr>
      <xdr:spPr>
        <a:xfrm>
          <a:off x="4673600" y="643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2" name="フローチャート: 判断 61"/>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154940</xdr:rowOff>
    </xdr:from>
    <xdr:to>
      <xdr:col>20</xdr:col>
      <xdr:colOff>38100</xdr:colOff>
      <xdr:row>38</xdr:row>
      <xdr:rowOff>85090</xdr:rowOff>
    </xdr:to>
    <xdr:sp macro="" textlink="">
      <xdr:nvSpPr>
        <xdr:cNvPr id="63" name="フローチャート: 判断 62"/>
        <xdr:cNvSpPr/>
      </xdr:nvSpPr>
      <xdr:spPr>
        <a:xfrm>
          <a:off x="3746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17780</xdr:rowOff>
    </xdr:from>
    <xdr:to>
      <xdr:col>15</xdr:col>
      <xdr:colOff>101600</xdr:colOff>
      <xdr:row>37</xdr:row>
      <xdr:rowOff>119380</xdr:rowOff>
    </xdr:to>
    <xdr:sp macro="" textlink="">
      <xdr:nvSpPr>
        <xdr:cNvPr id="64" name="フローチャート: 判断 63"/>
        <xdr:cNvSpPr/>
      </xdr:nvSpPr>
      <xdr:spPr>
        <a:xfrm>
          <a:off x="2857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15875</xdr:rowOff>
    </xdr:from>
    <xdr:to>
      <xdr:col>24</xdr:col>
      <xdr:colOff>114300</xdr:colOff>
      <xdr:row>37</xdr:row>
      <xdr:rowOff>117475</xdr:rowOff>
    </xdr:to>
    <xdr:sp macro="" textlink="">
      <xdr:nvSpPr>
        <xdr:cNvPr id="70" name="楕円 69"/>
        <xdr:cNvSpPr/>
      </xdr:nvSpPr>
      <xdr:spPr>
        <a:xfrm>
          <a:off x="45847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38752</xdr:rowOff>
    </xdr:from>
    <xdr:ext cx="405111" cy="259045"/>
    <xdr:sp macro="" textlink="">
      <xdr:nvSpPr>
        <xdr:cNvPr id="71" name="【道路】&#10;有形固定資産減価償却率該当値テキスト"/>
        <xdr:cNvSpPr txBox="1"/>
      </xdr:nvSpPr>
      <xdr:spPr>
        <a:xfrm>
          <a:off x="4673600"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52070</xdr:rowOff>
    </xdr:from>
    <xdr:to>
      <xdr:col>20</xdr:col>
      <xdr:colOff>38100</xdr:colOff>
      <xdr:row>37</xdr:row>
      <xdr:rowOff>153670</xdr:rowOff>
    </xdr:to>
    <xdr:sp macro="" textlink="">
      <xdr:nvSpPr>
        <xdr:cNvPr id="72" name="楕円 71"/>
        <xdr:cNvSpPr/>
      </xdr:nvSpPr>
      <xdr:spPr>
        <a:xfrm>
          <a:off x="3746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66675</xdr:rowOff>
    </xdr:from>
    <xdr:to>
      <xdr:col>24</xdr:col>
      <xdr:colOff>63500</xdr:colOff>
      <xdr:row>37</xdr:row>
      <xdr:rowOff>102870</xdr:rowOff>
    </xdr:to>
    <xdr:cxnSp macro="">
      <xdr:nvCxnSpPr>
        <xdr:cNvPr id="73" name="直線コネクタ 72"/>
        <xdr:cNvCxnSpPr/>
      </xdr:nvCxnSpPr>
      <xdr:spPr>
        <a:xfrm flipV="1">
          <a:off x="3797300" y="64103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76217</xdr:rowOff>
    </xdr:from>
    <xdr:ext cx="405111" cy="259045"/>
    <xdr:sp macro="" textlink="">
      <xdr:nvSpPr>
        <xdr:cNvPr id="74" name="n_1aveValue【道路】&#10;有形固定資産減価償却率"/>
        <xdr:cNvSpPr txBox="1"/>
      </xdr:nvSpPr>
      <xdr:spPr>
        <a:xfrm>
          <a:off x="35820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135907</xdr:rowOff>
    </xdr:from>
    <xdr:ext cx="405111" cy="259045"/>
    <xdr:sp macro="" textlink="">
      <xdr:nvSpPr>
        <xdr:cNvPr id="75" name="n_2aveValue【道路】&#10;有形固定資産減価償却率"/>
        <xdr:cNvSpPr txBox="1"/>
      </xdr:nvSpPr>
      <xdr:spPr>
        <a:xfrm>
          <a:off x="27057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170197</xdr:rowOff>
    </xdr:from>
    <xdr:ext cx="405111" cy="259045"/>
    <xdr:sp macro="" textlink="">
      <xdr:nvSpPr>
        <xdr:cNvPr id="76" name="n_1mainValue【道路】&#10;有形固定資産減価償却率"/>
        <xdr:cNvSpPr txBox="1"/>
      </xdr:nvSpPr>
      <xdr:spPr>
        <a:xfrm>
          <a:off x="35820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27699</xdr:rowOff>
    </xdr:from>
    <xdr:to>
      <xdr:col>54</xdr:col>
      <xdr:colOff>189865</xdr:colOff>
      <xdr:row>41</xdr:row>
      <xdr:rowOff>159220</xdr:rowOff>
    </xdr:to>
    <xdr:cxnSp macro="">
      <xdr:nvCxnSpPr>
        <xdr:cNvPr id="100" name="直線コネクタ 99"/>
        <xdr:cNvCxnSpPr/>
      </xdr:nvCxnSpPr>
      <xdr:spPr>
        <a:xfrm flipV="1">
          <a:off x="10476865" y="5856999"/>
          <a:ext cx="0" cy="1331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163047</xdr:rowOff>
    </xdr:from>
    <xdr:ext cx="469744" cy="259045"/>
    <xdr:sp macro="" textlink="">
      <xdr:nvSpPr>
        <xdr:cNvPr id="101" name="【道路】&#10;一人当たり延長最小値テキスト"/>
        <xdr:cNvSpPr txBox="1"/>
      </xdr:nvSpPr>
      <xdr:spPr>
        <a:xfrm>
          <a:off x="10515600" y="719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159220</xdr:rowOff>
    </xdr:from>
    <xdr:to>
      <xdr:col>55</xdr:col>
      <xdr:colOff>88900</xdr:colOff>
      <xdr:row>41</xdr:row>
      <xdr:rowOff>159220</xdr:rowOff>
    </xdr:to>
    <xdr:cxnSp macro="">
      <xdr:nvCxnSpPr>
        <xdr:cNvPr id="102" name="直線コネクタ 101"/>
        <xdr:cNvCxnSpPr/>
      </xdr:nvCxnSpPr>
      <xdr:spPr>
        <a:xfrm>
          <a:off x="10388600" y="718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145826</xdr:rowOff>
    </xdr:from>
    <xdr:ext cx="534377" cy="259045"/>
    <xdr:sp macro="" textlink="">
      <xdr:nvSpPr>
        <xdr:cNvPr id="103" name="【道路】&#10;一人当たり延長最大値テキスト"/>
        <xdr:cNvSpPr txBox="1"/>
      </xdr:nvSpPr>
      <xdr:spPr>
        <a:xfrm>
          <a:off x="10515600" y="563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27699</xdr:rowOff>
    </xdr:from>
    <xdr:to>
      <xdr:col>55</xdr:col>
      <xdr:colOff>88900</xdr:colOff>
      <xdr:row>34</xdr:row>
      <xdr:rowOff>27699</xdr:rowOff>
    </xdr:to>
    <xdr:cxnSp macro="">
      <xdr:nvCxnSpPr>
        <xdr:cNvPr id="104" name="直線コネクタ 103"/>
        <xdr:cNvCxnSpPr/>
      </xdr:nvCxnSpPr>
      <xdr:spPr>
        <a:xfrm>
          <a:off x="10388600" y="585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37266</xdr:rowOff>
    </xdr:from>
    <xdr:ext cx="534377" cy="259045"/>
    <xdr:sp macro="" textlink="">
      <xdr:nvSpPr>
        <xdr:cNvPr id="105" name="【道路】&#10;一人当たり延長平均値テキスト"/>
        <xdr:cNvSpPr txBox="1"/>
      </xdr:nvSpPr>
      <xdr:spPr>
        <a:xfrm>
          <a:off x="10515600" y="6552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14389</xdr:rowOff>
    </xdr:from>
    <xdr:to>
      <xdr:col>55</xdr:col>
      <xdr:colOff>50800</xdr:colOff>
      <xdr:row>39</xdr:row>
      <xdr:rowOff>115989</xdr:rowOff>
    </xdr:to>
    <xdr:sp macro="" textlink="">
      <xdr:nvSpPr>
        <xdr:cNvPr id="106" name="フローチャート: 判断 105"/>
        <xdr:cNvSpPr/>
      </xdr:nvSpPr>
      <xdr:spPr>
        <a:xfrm>
          <a:off x="10426700" y="670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26962</xdr:rowOff>
    </xdr:from>
    <xdr:to>
      <xdr:col>50</xdr:col>
      <xdr:colOff>165100</xdr:colOff>
      <xdr:row>39</xdr:row>
      <xdr:rowOff>128562</xdr:rowOff>
    </xdr:to>
    <xdr:sp macro="" textlink="">
      <xdr:nvSpPr>
        <xdr:cNvPr id="107" name="フローチャート: 判断 106"/>
        <xdr:cNvSpPr/>
      </xdr:nvSpPr>
      <xdr:spPr>
        <a:xfrm>
          <a:off x="9588500" y="671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36449</xdr:rowOff>
    </xdr:from>
    <xdr:to>
      <xdr:col>46</xdr:col>
      <xdr:colOff>38100</xdr:colOff>
      <xdr:row>40</xdr:row>
      <xdr:rowOff>138049</xdr:rowOff>
    </xdr:to>
    <xdr:sp macro="" textlink="">
      <xdr:nvSpPr>
        <xdr:cNvPr id="108" name="フローチャート: 判断 107"/>
        <xdr:cNvSpPr/>
      </xdr:nvSpPr>
      <xdr:spPr>
        <a:xfrm>
          <a:off x="8699500" y="6894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20790</xdr:rowOff>
    </xdr:from>
    <xdr:to>
      <xdr:col>55</xdr:col>
      <xdr:colOff>50800</xdr:colOff>
      <xdr:row>40</xdr:row>
      <xdr:rowOff>122390</xdr:rowOff>
    </xdr:to>
    <xdr:sp macro="" textlink="">
      <xdr:nvSpPr>
        <xdr:cNvPr id="114" name="楕円 113"/>
        <xdr:cNvSpPr/>
      </xdr:nvSpPr>
      <xdr:spPr>
        <a:xfrm>
          <a:off x="10426700" y="68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170667</xdr:rowOff>
    </xdr:from>
    <xdr:ext cx="469744" cy="259045"/>
    <xdr:sp macro="" textlink="">
      <xdr:nvSpPr>
        <xdr:cNvPr id="115" name="【道路】&#10;一人当たり延長該当値テキスト"/>
        <xdr:cNvSpPr txBox="1"/>
      </xdr:nvSpPr>
      <xdr:spPr>
        <a:xfrm>
          <a:off x="10515600" y="685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19494</xdr:rowOff>
    </xdr:from>
    <xdr:to>
      <xdr:col>50</xdr:col>
      <xdr:colOff>165100</xdr:colOff>
      <xdr:row>40</xdr:row>
      <xdr:rowOff>121094</xdr:rowOff>
    </xdr:to>
    <xdr:sp macro="" textlink="">
      <xdr:nvSpPr>
        <xdr:cNvPr id="116" name="楕円 115"/>
        <xdr:cNvSpPr/>
      </xdr:nvSpPr>
      <xdr:spPr>
        <a:xfrm>
          <a:off x="9588500" y="687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70294</xdr:rowOff>
    </xdr:from>
    <xdr:to>
      <xdr:col>55</xdr:col>
      <xdr:colOff>0</xdr:colOff>
      <xdr:row>40</xdr:row>
      <xdr:rowOff>71590</xdr:rowOff>
    </xdr:to>
    <xdr:cxnSp macro="">
      <xdr:nvCxnSpPr>
        <xdr:cNvPr id="117" name="直線コネクタ 116"/>
        <xdr:cNvCxnSpPr/>
      </xdr:nvCxnSpPr>
      <xdr:spPr>
        <a:xfrm>
          <a:off x="9639300" y="6928294"/>
          <a:ext cx="8382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145089</xdr:rowOff>
    </xdr:from>
    <xdr:ext cx="534377" cy="259045"/>
    <xdr:sp macro="" textlink="">
      <xdr:nvSpPr>
        <xdr:cNvPr id="118" name="n_1aveValue【道路】&#10;一人当たり延長"/>
        <xdr:cNvSpPr txBox="1"/>
      </xdr:nvSpPr>
      <xdr:spPr>
        <a:xfrm>
          <a:off x="9359411" y="648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154576</xdr:rowOff>
    </xdr:from>
    <xdr:ext cx="469744" cy="259045"/>
    <xdr:sp macro="" textlink="">
      <xdr:nvSpPr>
        <xdr:cNvPr id="119" name="n_2aveValue【道路】&#10;一人当たり延長"/>
        <xdr:cNvSpPr txBox="1"/>
      </xdr:nvSpPr>
      <xdr:spPr>
        <a:xfrm>
          <a:off x="8515427" y="666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112221</xdr:rowOff>
    </xdr:from>
    <xdr:ext cx="469744" cy="259045"/>
    <xdr:sp macro="" textlink="">
      <xdr:nvSpPr>
        <xdr:cNvPr id="120" name="n_1mainValue【道路】&#10;一人当たり延長"/>
        <xdr:cNvSpPr txBox="1"/>
      </xdr:nvSpPr>
      <xdr:spPr>
        <a:xfrm>
          <a:off x="9391727" y="697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1" name="テキスト ボックス 13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1" name="テキスト ボックス 14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87630</xdr:rowOff>
    </xdr:from>
    <xdr:to>
      <xdr:col>24</xdr:col>
      <xdr:colOff>62865</xdr:colOff>
      <xdr:row>64</xdr:row>
      <xdr:rowOff>30480</xdr:rowOff>
    </xdr:to>
    <xdr:cxnSp macro="">
      <xdr:nvCxnSpPr>
        <xdr:cNvPr id="145" name="直線コネクタ 144"/>
        <xdr:cNvCxnSpPr/>
      </xdr:nvCxnSpPr>
      <xdr:spPr>
        <a:xfrm flipV="1">
          <a:off x="4634865" y="95173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34307</xdr:rowOff>
    </xdr:from>
    <xdr:ext cx="405111" cy="259045"/>
    <xdr:sp macro="" textlink="">
      <xdr:nvSpPr>
        <xdr:cNvPr id="146" name="【橋りょう・トンネル】&#10;有形固定資産減価償却率最小値テキスト"/>
        <xdr:cNvSpPr txBox="1"/>
      </xdr:nvSpPr>
      <xdr:spPr>
        <a:xfrm>
          <a:off x="4673600" y="1100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30480</xdr:rowOff>
    </xdr:from>
    <xdr:to>
      <xdr:col>24</xdr:col>
      <xdr:colOff>152400</xdr:colOff>
      <xdr:row>64</xdr:row>
      <xdr:rowOff>30480</xdr:rowOff>
    </xdr:to>
    <xdr:cxnSp macro="">
      <xdr:nvCxnSpPr>
        <xdr:cNvPr id="147" name="直線コネクタ 146"/>
        <xdr:cNvCxnSpPr/>
      </xdr:nvCxnSpPr>
      <xdr:spPr>
        <a:xfrm>
          <a:off x="4546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34307</xdr:rowOff>
    </xdr:from>
    <xdr:ext cx="405111" cy="259045"/>
    <xdr:sp macro="" textlink="">
      <xdr:nvSpPr>
        <xdr:cNvPr id="148" name="【橋りょう・トンネル】&#10;有形固定資産減価償却率最大値テキスト"/>
        <xdr:cNvSpPr txBox="1"/>
      </xdr:nvSpPr>
      <xdr:spPr>
        <a:xfrm>
          <a:off x="4673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87630</xdr:rowOff>
    </xdr:from>
    <xdr:to>
      <xdr:col>24</xdr:col>
      <xdr:colOff>152400</xdr:colOff>
      <xdr:row>55</xdr:row>
      <xdr:rowOff>87630</xdr:rowOff>
    </xdr:to>
    <xdr:cxnSp macro="">
      <xdr:nvCxnSpPr>
        <xdr:cNvPr id="149" name="直線コネクタ 148"/>
        <xdr:cNvCxnSpPr/>
      </xdr:nvCxnSpPr>
      <xdr:spPr>
        <a:xfrm>
          <a:off x="4546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50" name="【橋りょう・トンネル】&#10;有形固定資産減価償却率平均値テキスト"/>
        <xdr:cNvSpPr txBox="1"/>
      </xdr:nvSpPr>
      <xdr:spPr>
        <a:xfrm>
          <a:off x="4673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1" name="フローチャート: 判断 150"/>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44450</xdr:rowOff>
    </xdr:from>
    <xdr:to>
      <xdr:col>20</xdr:col>
      <xdr:colOff>38100</xdr:colOff>
      <xdr:row>60</xdr:row>
      <xdr:rowOff>146050</xdr:rowOff>
    </xdr:to>
    <xdr:sp macro="" textlink="">
      <xdr:nvSpPr>
        <xdr:cNvPr id="152" name="フローチャート: 判断 151"/>
        <xdr:cNvSpPr/>
      </xdr:nvSpPr>
      <xdr:spPr>
        <a:xfrm>
          <a:off x="3746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25400</xdr:rowOff>
    </xdr:from>
    <xdr:to>
      <xdr:col>15</xdr:col>
      <xdr:colOff>101600</xdr:colOff>
      <xdr:row>59</xdr:row>
      <xdr:rowOff>127000</xdr:rowOff>
    </xdr:to>
    <xdr:sp macro="" textlink="">
      <xdr:nvSpPr>
        <xdr:cNvPr id="153" name="フローチャート: 判断 152"/>
        <xdr:cNvSpPr/>
      </xdr:nvSpPr>
      <xdr:spPr>
        <a:xfrm>
          <a:off x="2857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9" name="楕円 158"/>
        <xdr:cNvSpPr/>
      </xdr:nvSpPr>
      <xdr:spPr>
        <a:xfrm>
          <a:off x="45847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87647</xdr:rowOff>
    </xdr:from>
    <xdr:ext cx="405111" cy="259045"/>
    <xdr:sp macro="" textlink="">
      <xdr:nvSpPr>
        <xdr:cNvPr id="160" name="【橋りょう・トンネル】&#10;有形固定資産減価償却率該当値テキスト"/>
        <xdr:cNvSpPr txBox="1"/>
      </xdr:nvSpPr>
      <xdr:spPr>
        <a:xfrm>
          <a:off x="4673600"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166370</xdr:rowOff>
    </xdr:from>
    <xdr:to>
      <xdr:col>20</xdr:col>
      <xdr:colOff>38100</xdr:colOff>
      <xdr:row>60</xdr:row>
      <xdr:rowOff>96520</xdr:rowOff>
    </xdr:to>
    <xdr:sp macro="" textlink="">
      <xdr:nvSpPr>
        <xdr:cNvPr id="161" name="楕円 160"/>
        <xdr:cNvSpPr/>
      </xdr:nvSpPr>
      <xdr:spPr>
        <a:xfrm>
          <a:off x="3746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160020</xdr:rowOff>
    </xdr:from>
    <xdr:to>
      <xdr:col>24</xdr:col>
      <xdr:colOff>63500</xdr:colOff>
      <xdr:row>60</xdr:row>
      <xdr:rowOff>45720</xdr:rowOff>
    </xdr:to>
    <xdr:cxnSp macro="">
      <xdr:nvCxnSpPr>
        <xdr:cNvPr id="162" name="直線コネクタ 161"/>
        <xdr:cNvCxnSpPr/>
      </xdr:nvCxnSpPr>
      <xdr:spPr>
        <a:xfrm flipV="1">
          <a:off x="3797300" y="1027557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137177</xdr:rowOff>
    </xdr:from>
    <xdr:ext cx="405111" cy="259045"/>
    <xdr:sp macro="" textlink="">
      <xdr:nvSpPr>
        <xdr:cNvPr id="163" name="n_1aveValue【橋りょう・トンネル】&#10;有形固定資産減価償却率"/>
        <xdr:cNvSpPr txBox="1"/>
      </xdr:nvSpPr>
      <xdr:spPr>
        <a:xfrm>
          <a:off x="35820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143527</xdr:rowOff>
    </xdr:from>
    <xdr:ext cx="405111" cy="259045"/>
    <xdr:sp macro="" textlink="">
      <xdr:nvSpPr>
        <xdr:cNvPr id="164" name="n_2aveValue【橋りょう・トンネル】&#10;有形固定資産減価償却率"/>
        <xdr:cNvSpPr txBox="1"/>
      </xdr:nvSpPr>
      <xdr:spPr>
        <a:xfrm>
          <a:off x="2705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113047</xdr:rowOff>
    </xdr:from>
    <xdr:ext cx="405111" cy="259045"/>
    <xdr:sp macro="" textlink="">
      <xdr:nvSpPr>
        <xdr:cNvPr id="165" name="n_1mainValue【橋りょう・トンネル】&#10;有形固定資産減価償却率"/>
        <xdr:cNvSpPr txBox="1"/>
      </xdr:nvSpPr>
      <xdr:spPr>
        <a:xfrm>
          <a:off x="35820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6" name="直線コネクタ 17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7" name="テキスト ボックス 17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8" name="直線コネクタ 17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79" name="テキスト ボックス 17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0" name="直線コネクタ 17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81" name="テキスト ボックス 18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2" name="直線コネクタ 18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83" name="テキスト ボックス 18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4" name="直線コネクタ 18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185" name="テキスト ボックス 18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6" name="直線コネクタ 18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7" name="テキスト ボックス 18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9" name="テキスト ボックス 18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75450</xdr:rowOff>
    </xdr:from>
    <xdr:to>
      <xdr:col>54</xdr:col>
      <xdr:colOff>189865</xdr:colOff>
      <xdr:row>64</xdr:row>
      <xdr:rowOff>119638</xdr:rowOff>
    </xdr:to>
    <xdr:cxnSp macro="">
      <xdr:nvCxnSpPr>
        <xdr:cNvPr id="191" name="直線コネクタ 190"/>
        <xdr:cNvCxnSpPr/>
      </xdr:nvCxnSpPr>
      <xdr:spPr>
        <a:xfrm flipV="1">
          <a:off x="10476865" y="9505200"/>
          <a:ext cx="0" cy="158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123465</xdr:rowOff>
    </xdr:from>
    <xdr:ext cx="469744" cy="259045"/>
    <xdr:sp macro="" textlink="">
      <xdr:nvSpPr>
        <xdr:cNvPr id="192" name="【橋りょう・トンネル】&#10;一人当たり有形固定資産（償却資産）額最小値テキスト"/>
        <xdr:cNvSpPr txBox="1"/>
      </xdr:nvSpPr>
      <xdr:spPr>
        <a:xfrm>
          <a:off x="10515600" y="1109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119638</xdr:rowOff>
    </xdr:from>
    <xdr:to>
      <xdr:col>55</xdr:col>
      <xdr:colOff>88900</xdr:colOff>
      <xdr:row>64</xdr:row>
      <xdr:rowOff>119638</xdr:rowOff>
    </xdr:to>
    <xdr:cxnSp macro="">
      <xdr:nvCxnSpPr>
        <xdr:cNvPr id="193" name="直線コネクタ 192"/>
        <xdr:cNvCxnSpPr/>
      </xdr:nvCxnSpPr>
      <xdr:spPr>
        <a:xfrm>
          <a:off x="10388600" y="1109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22127</xdr:rowOff>
    </xdr:from>
    <xdr:ext cx="599010" cy="259045"/>
    <xdr:sp macro="" textlink="">
      <xdr:nvSpPr>
        <xdr:cNvPr id="194" name="【橋りょう・トンネル】&#10;一人当たり有形固定資産（償却資産）額最大値テキスト"/>
        <xdr:cNvSpPr txBox="1"/>
      </xdr:nvSpPr>
      <xdr:spPr>
        <a:xfrm>
          <a:off x="10515600" y="928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75450</xdr:rowOff>
    </xdr:from>
    <xdr:to>
      <xdr:col>55</xdr:col>
      <xdr:colOff>88900</xdr:colOff>
      <xdr:row>55</xdr:row>
      <xdr:rowOff>75450</xdr:rowOff>
    </xdr:to>
    <xdr:cxnSp macro="">
      <xdr:nvCxnSpPr>
        <xdr:cNvPr id="195" name="直線コネクタ 194"/>
        <xdr:cNvCxnSpPr/>
      </xdr:nvCxnSpPr>
      <xdr:spPr>
        <a:xfrm>
          <a:off x="10388600" y="950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56370</xdr:rowOff>
    </xdr:from>
    <xdr:ext cx="599010" cy="259045"/>
    <xdr:sp macro="" textlink="">
      <xdr:nvSpPr>
        <xdr:cNvPr id="196" name="【橋りょう・トンネル】&#10;一人当たり有形固定資産（償却資産）額平均値テキスト"/>
        <xdr:cNvSpPr txBox="1"/>
      </xdr:nvSpPr>
      <xdr:spPr>
        <a:xfrm>
          <a:off x="10515600" y="105148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33493</xdr:rowOff>
    </xdr:from>
    <xdr:to>
      <xdr:col>55</xdr:col>
      <xdr:colOff>50800</xdr:colOff>
      <xdr:row>62</xdr:row>
      <xdr:rowOff>135093</xdr:rowOff>
    </xdr:to>
    <xdr:sp macro="" textlink="">
      <xdr:nvSpPr>
        <xdr:cNvPr id="197" name="フローチャート: 判断 196"/>
        <xdr:cNvSpPr/>
      </xdr:nvSpPr>
      <xdr:spPr>
        <a:xfrm>
          <a:off x="10426700" y="1066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75513</xdr:rowOff>
    </xdr:from>
    <xdr:to>
      <xdr:col>50</xdr:col>
      <xdr:colOff>165100</xdr:colOff>
      <xdr:row>63</xdr:row>
      <xdr:rowOff>5663</xdr:rowOff>
    </xdr:to>
    <xdr:sp macro="" textlink="">
      <xdr:nvSpPr>
        <xdr:cNvPr id="198" name="フローチャート: 判断 197"/>
        <xdr:cNvSpPr/>
      </xdr:nvSpPr>
      <xdr:spPr>
        <a:xfrm>
          <a:off x="9588500" y="1070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159341</xdr:rowOff>
    </xdr:from>
    <xdr:to>
      <xdr:col>46</xdr:col>
      <xdr:colOff>38100</xdr:colOff>
      <xdr:row>63</xdr:row>
      <xdr:rowOff>89491</xdr:rowOff>
    </xdr:to>
    <xdr:sp macro="" textlink="">
      <xdr:nvSpPr>
        <xdr:cNvPr id="199" name="フローチャート: 判断 198"/>
        <xdr:cNvSpPr/>
      </xdr:nvSpPr>
      <xdr:spPr>
        <a:xfrm>
          <a:off x="8699500" y="1078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124027</xdr:rowOff>
    </xdr:from>
    <xdr:to>
      <xdr:col>55</xdr:col>
      <xdr:colOff>50800</xdr:colOff>
      <xdr:row>63</xdr:row>
      <xdr:rowOff>54177</xdr:rowOff>
    </xdr:to>
    <xdr:sp macro="" textlink="">
      <xdr:nvSpPr>
        <xdr:cNvPr id="205" name="楕円 204"/>
        <xdr:cNvSpPr/>
      </xdr:nvSpPr>
      <xdr:spPr>
        <a:xfrm>
          <a:off x="10426700" y="1075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102454</xdr:rowOff>
    </xdr:from>
    <xdr:ext cx="599010" cy="259045"/>
    <xdr:sp macro="" textlink="">
      <xdr:nvSpPr>
        <xdr:cNvPr id="206" name="【橋りょう・トンネル】&#10;一人当たり有形固定資産（償却資産）額該当値テキスト"/>
        <xdr:cNvSpPr txBox="1"/>
      </xdr:nvSpPr>
      <xdr:spPr>
        <a:xfrm>
          <a:off x="10515600" y="10732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122303</xdr:rowOff>
    </xdr:from>
    <xdr:to>
      <xdr:col>50</xdr:col>
      <xdr:colOff>165100</xdr:colOff>
      <xdr:row>63</xdr:row>
      <xdr:rowOff>52453</xdr:rowOff>
    </xdr:to>
    <xdr:sp macro="" textlink="">
      <xdr:nvSpPr>
        <xdr:cNvPr id="207" name="楕円 206"/>
        <xdr:cNvSpPr/>
      </xdr:nvSpPr>
      <xdr:spPr>
        <a:xfrm>
          <a:off x="9588500" y="1075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1653</xdr:rowOff>
    </xdr:from>
    <xdr:to>
      <xdr:col>55</xdr:col>
      <xdr:colOff>0</xdr:colOff>
      <xdr:row>63</xdr:row>
      <xdr:rowOff>3377</xdr:rowOff>
    </xdr:to>
    <xdr:cxnSp macro="">
      <xdr:nvCxnSpPr>
        <xdr:cNvPr id="208" name="直線コネクタ 207"/>
        <xdr:cNvCxnSpPr/>
      </xdr:nvCxnSpPr>
      <xdr:spPr>
        <a:xfrm>
          <a:off x="9639300" y="10803003"/>
          <a:ext cx="8382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22190</xdr:rowOff>
    </xdr:from>
    <xdr:ext cx="599010" cy="259045"/>
    <xdr:sp macro="" textlink="">
      <xdr:nvSpPr>
        <xdr:cNvPr id="209" name="n_1aveValue【橋りょう・トンネル】&#10;一人当たり有形固定資産（償却資産）額"/>
        <xdr:cNvSpPr txBox="1"/>
      </xdr:nvSpPr>
      <xdr:spPr>
        <a:xfrm>
          <a:off x="9327095" y="1048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106018</xdr:rowOff>
    </xdr:from>
    <xdr:ext cx="599010" cy="259045"/>
    <xdr:sp macro="" textlink="">
      <xdr:nvSpPr>
        <xdr:cNvPr id="210" name="n_2aveValue【橋りょう・トンネル】&#10;一人当たり有形固定資産（償却資産）額"/>
        <xdr:cNvSpPr txBox="1"/>
      </xdr:nvSpPr>
      <xdr:spPr>
        <a:xfrm>
          <a:off x="8450795" y="1056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43580</xdr:rowOff>
    </xdr:from>
    <xdr:ext cx="599010" cy="259045"/>
    <xdr:sp macro="" textlink="">
      <xdr:nvSpPr>
        <xdr:cNvPr id="211" name="n_1mainValue【橋りょう・トンネル】&#10;一人当たり有形固定資産（償却資産）額"/>
        <xdr:cNvSpPr txBox="1"/>
      </xdr:nvSpPr>
      <xdr:spPr>
        <a:xfrm>
          <a:off x="9327095" y="10844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2" name="テキスト ボックス 22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3" name="直線コネクタ 22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4" name="テキスト ボックス 22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5" name="直線コネクタ 22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6" name="テキスト ボックス 22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7" name="直線コネクタ 22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8" name="テキスト ボックス 22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9" name="直線コネクタ 22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0" name="テキスト ボックス 22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129539</xdr:rowOff>
    </xdr:from>
    <xdr:to>
      <xdr:col>24</xdr:col>
      <xdr:colOff>62865</xdr:colOff>
      <xdr:row>86</xdr:row>
      <xdr:rowOff>79248</xdr:rowOff>
    </xdr:to>
    <xdr:cxnSp macro="">
      <xdr:nvCxnSpPr>
        <xdr:cNvPr id="234" name="直線コネクタ 233"/>
        <xdr:cNvCxnSpPr/>
      </xdr:nvCxnSpPr>
      <xdr:spPr>
        <a:xfrm flipV="1">
          <a:off x="4634865" y="13674089"/>
          <a:ext cx="0" cy="114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83075</xdr:rowOff>
    </xdr:from>
    <xdr:ext cx="405111" cy="259045"/>
    <xdr:sp macro="" textlink="">
      <xdr:nvSpPr>
        <xdr:cNvPr id="235" name="【公営住宅】&#10;有形固定資産減価償却率最小値テキスト"/>
        <xdr:cNvSpPr txBox="1"/>
      </xdr:nvSpPr>
      <xdr:spPr>
        <a:xfrm>
          <a:off x="4673600" y="1482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79248</xdr:rowOff>
    </xdr:from>
    <xdr:to>
      <xdr:col>24</xdr:col>
      <xdr:colOff>152400</xdr:colOff>
      <xdr:row>86</xdr:row>
      <xdr:rowOff>79248</xdr:rowOff>
    </xdr:to>
    <xdr:cxnSp macro="">
      <xdr:nvCxnSpPr>
        <xdr:cNvPr id="236" name="直線コネクタ 235"/>
        <xdr:cNvCxnSpPr/>
      </xdr:nvCxnSpPr>
      <xdr:spPr>
        <a:xfrm>
          <a:off x="4546600" y="1482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76216</xdr:rowOff>
    </xdr:from>
    <xdr:ext cx="405111" cy="259045"/>
    <xdr:sp macro="" textlink="">
      <xdr:nvSpPr>
        <xdr:cNvPr id="237" name="【公営住宅】&#10;有形固定資産減価償却率最大値テキスト"/>
        <xdr:cNvSpPr txBox="1"/>
      </xdr:nvSpPr>
      <xdr:spPr>
        <a:xfrm>
          <a:off x="4673600" y="13449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129539</xdr:rowOff>
    </xdr:from>
    <xdr:to>
      <xdr:col>24</xdr:col>
      <xdr:colOff>152400</xdr:colOff>
      <xdr:row>79</xdr:row>
      <xdr:rowOff>129539</xdr:rowOff>
    </xdr:to>
    <xdr:cxnSp macro="">
      <xdr:nvCxnSpPr>
        <xdr:cNvPr id="238" name="直線コネクタ 237"/>
        <xdr:cNvCxnSpPr/>
      </xdr:nvCxnSpPr>
      <xdr:spPr>
        <a:xfrm>
          <a:off x="4546600" y="13674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156481</xdr:rowOff>
    </xdr:from>
    <xdr:ext cx="405111" cy="259045"/>
    <xdr:sp macro="" textlink="">
      <xdr:nvSpPr>
        <xdr:cNvPr id="239" name="【公営住宅】&#10;有形固定資産減価償却率平均値テキスト"/>
        <xdr:cNvSpPr txBox="1"/>
      </xdr:nvSpPr>
      <xdr:spPr>
        <a:xfrm>
          <a:off x="4673600" y="140439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133604</xdr:rowOff>
    </xdr:from>
    <xdr:to>
      <xdr:col>24</xdr:col>
      <xdr:colOff>114300</xdr:colOff>
      <xdr:row>83</xdr:row>
      <xdr:rowOff>63754</xdr:rowOff>
    </xdr:to>
    <xdr:sp macro="" textlink="">
      <xdr:nvSpPr>
        <xdr:cNvPr id="240" name="フローチャート: 判断 239"/>
        <xdr:cNvSpPr/>
      </xdr:nvSpPr>
      <xdr:spPr>
        <a:xfrm>
          <a:off x="4584700" y="1419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161037</xdr:rowOff>
    </xdr:from>
    <xdr:to>
      <xdr:col>20</xdr:col>
      <xdr:colOff>38100</xdr:colOff>
      <xdr:row>83</xdr:row>
      <xdr:rowOff>91187</xdr:rowOff>
    </xdr:to>
    <xdr:sp macro="" textlink="">
      <xdr:nvSpPr>
        <xdr:cNvPr id="241" name="フローチャート: 判断 240"/>
        <xdr:cNvSpPr/>
      </xdr:nvSpPr>
      <xdr:spPr>
        <a:xfrm>
          <a:off x="37465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42" name="フローチャート: 判断 241"/>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71882</xdr:rowOff>
    </xdr:from>
    <xdr:to>
      <xdr:col>24</xdr:col>
      <xdr:colOff>114300</xdr:colOff>
      <xdr:row>85</xdr:row>
      <xdr:rowOff>2032</xdr:rowOff>
    </xdr:to>
    <xdr:sp macro="" textlink="">
      <xdr:nvSpPr>
        <xdr:cNvPr id="248" name="楕円 247"/>
        <xdr:cNvSpPr/>
      </xdr:nvSpPr>
      <xdr:spPr>
        <a:xfrm>
          <a:off x="4584700" y="144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50309</xdr:rowOff>
    </xdr:from>
    <xdr:ext cx="405111" cy="259045"/>
    <xdr:sp macro="" textlink="">
      <xdr:nvSpPr>
        <xdr:cNvPr id="249" name="【公営住宅】&#10;有形固定資産減価償却率該当値テキスト"/>
        <xdr:cNvSpPr txBox="1"/>
      </xdr:nvSpPr>
      <xdr:spPr>
        <a:xfrm>
          <a:off x="4673600" y="1445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60452</xdr:rowOff>
    </xdr:from>
    <xdr:to>
      <xdr:col>20</xdr:col>
      <xdr:colOff>38100</xdr:colOff>
      <xdr:row>84</xdr:row>
      <xdr:rowOff>162052</xdr:rowOff>
    </xdr:to>
    <xdr:sp macro="" textlink="">
      <xdr:nvSpPr>
        <xdr:cNvPr id="250" name="楕円 249"/>
        <xdr:cNvSpPr/>
      </xdr:nvSpPr>
      <xdr:spPr>
        <a:xfrm>
          <a:off x="3746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111252</xdr:rowOff>
    </xdr:from>
    <xdr:to>
      <xdr:col>24</xdr:col>
      <xdr:colOff>63500</xdr:colOff>
      <xdr:row>84</xdr:row>
      <xdr:rowOff>122682</xdr:rowOff>
    </xdr:to>
    <xdr:cxnSp macro="">
      <xdr:nvCxnSpPr>
        <xdr:cNvPr id="251" name="直線コネクタ 250"/>
        <xdr:cNvCxnSpPr/>
      </xdr:nvCxnSpPr>
      <xdr:spPr>
        <a:xfrm>
          <a:off x="3797300" y="1451305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107714</xdr:rowOff>
    </xdr:from>
    <xdr:ext cx="405111" cy="259045"/>
    <xdr:sp macro="" textlink="">
      <xdr:nvSpPr>
        <xdr:cNvPr id="252" name="n_1aveValue【公営住宅】&#10;有形固定資産減価償却率"/>
        <xdr:cNvSpPr txBox="1"/>
      </xdr:nvSpPr>
      <xdr:spPr>
        <a:xfrm>
          <a:off x="3582044" y="13995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116857</xdr:rowOff>
    </xdr:from>
    <xdr:ext cx="405111" cy="259045"/>
    <xdr:sp macro="" textlink="">
      <xdr:nvSpPr>
        <xdr:cNvPr id="253" name="n_2aveValue【公営住宅】&#10;有形固定資産減価償却率"/>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153179</xdr:rowOff>
    </xdr:from>
    <xdr:ext cx="405111" cy="259045"/>
    <xdr:sp macro="" textlink="">
      <xdr:nvSpPr>
        <xdr:cNvPr id="254" name="n_1mainValue【公営住宅】&#10;有形固定資産減価償却率"/>
        <xdr:cNvSpPr txBox="1"/>
      </xdr:nvSpPr>
      <xdr:spPr>
        <a:xfrm>
          <a:off x="3582044" y="1455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5" name="直線コネクタ 26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6" name="テキスト ボックス 26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7" name="直線コネクタ 26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8" name="テキスト ボックス 26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9" name="直線コネクタ 26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0" name="テキスト ボックス 26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1" name="直線コネクタ 27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2" name="テキスト ボックス 27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3" name="直線コネクタ 27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4" name="テキスト ボックス 27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157429</xdr:rowOff>
    </xdr:from>
    <xdr:to>
      <xdr:col>54</xdr:col>
      <xdr:colOff>189865</xdr:colOff>
      <xdr:row>85</xdr:row>
      <xdr:rowOff>171145</xdr:rowOff>
    </xdr:to>
    <xdr:cxnSp macro="">
      <xdr:nvCxnSpPr>
        <xdr:cNvPr id="276" name="直線コネクタ 275"/>
        <xdr:cNvCxnSpPr/>
      </xdr:nvCxnSpPr>
      <xdr:spPr>
        <a:xfrm flipV="1">
          <a:off x="10476865" y="13530529"/>
          <a:ext cx="0" cy="1213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3522</xdr:rowOff>
    </xdr:from>
    <xdr:ext cx="469744" cy="259045"/>
    <xdr:sp macro="" textlink="">
      <xdr:nvSpPr>
        <xdr:cNvPr id="277" name="【公営住宅】&#10;一人当たり面積最小値テキスト"/>
        <xdr:cNvSpPr txBox="1"/>
      </xdr:nvSpPr>
      <xdr:spPr>
        <a:xfrm>
          <a:off x="10515600" y="1474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171145</xdr:rowOff>
    </xdr:from>
    <xdr:to>
      <xdr:col>55</xdr:col>
      <xdr:colOff>88900</xdr:colOff>
      <xdr:row>85</xdr:row>
      <xdr:rowOff>171145</xdr:rowOff>
    </xdr:to>
    <xdr:cxnSp macro="">
      <xdr:nvCxnSpPr>
        <xdr:cNvPr id="278" name="直線コネクタ 277"/>
        <xdr:cNvCxnSpPr/>
      </xdr:nvCxnSpPr>
      <xdr:spPr>
        <a:xfrm>
          <a:off x="10388600" y="14744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104106</xdr:rowOff>
    </xdr:from>
    <xdr:ext cx="469744" cy="259045"/>
    <xdr:sp macro="" textlink="">
      <xdr:nvSpPr>
        <xdr:cNvPr id="279" name="【公営住宅】&#10;一人当たり面積最大値テキスト"/>
        <xdr:cNvSpPr txBox="1"/>
      </xdr:nvSpPr>
      <xdr:spPr>
        <a:xfrm>
          <a:off x="10515600" y="1330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157429</xdr:rowOff>
    </xdr:from>
    <xdr:to>
      <xdr:col>55</xdr:col>
      <xdr:colOff>88900</xdr:colOff>
      <xdr:row>78</xdr:row>
      <xdr:rowOff>157429</xdr:rowOff>
    </xdr:to>
    <xdr:cxnSp macro="">
      <xdr:nvCxnSpPr>
        <xdr:cNvPr id="280" name="直線コネクタ 279"/>
        <xdr:cNvCxnSpPr/>
      </xdr:nvCxnSpPr>
      <xdr:spPr>
        <a:xfrm>
          <a:off x="10388600" y="1353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81500</xdr:rowOff>
    </xdr:from>
    <xdr:ext cx="469744" cy="259045"/>
    <xdr:sp macro="" textlink="">
      <xdr:nvSpPr>
        <xdr:cNvPr id="281" name="【公営住宅】&#10;一人当たり面積平均値テキスト"/>
        <xdr:cNvSpPr txBox="1"/>
      </xdr:nvSpPr>
      <xdr:spPr>
        <a:xfrm>
          <a:off x="10515600" y="143118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58623</xdr:rowOff>
    </xdr:from>
    <xdr:to>
      <xdr:col>55</xdr:col>
      <xdr:colOff>50800</xdr:colOff>
      <xdr:row>84</xdr:row>
      <xdr:rowOff>160223</xdr:rowOff>
    </xdr:to>
    <xdr:sp macro="" textlink="">
      <xdr:nvSpPr>
        <xdr:cNvPr id="282" name="フローチャート: 判断 281"/>
        <xdr:cNvSpPr/>
      </xdr:nvSpPr>
      <xdr:spPr>
        <a:xfrm>
          <a:off x="10426700" y="1446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39878</xdr:rowOff>
    </xdr:from>
    <xdr:to>
      <xdr:col>50</xdr:col>
      <xdr:colOff>165100</xdr:colOff>
      <xdr:row>84</xdr:row>
      <xdr:rowOff>141478</xdr:rowOff>
    </xdr:to>
    <xdr:sp macro="" textlink="">
      <xdr:nvSpPr>
        <xdr:cNvPr id="283" name="フローチャート: 判断 282"/>
        <xdr:cNvSpPr/>
      </xdr:nvSpPr>
      <xdr:spPr>
        <a:xfrm>
          <a:off x="95885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54966</xdr:rowOff>
    </xdr:from>
    <xdr:to>
      <xdr:col>46</xdr:col>
      <xdr:colOff>38100</xdr:colOff>
      <xdr:row>84</xdr:row>
      <xdr:rowOff>156566</xdr:rowOff>
    </xdr:to>
    <xdr:sp macro="" textlink="">
      <xdr:nvSpPr>
        <xdr:cNvPr id="284" name="フローチャート: 判断 283"/>
        <xdr:cNvSpPr/>
      </xdr:nvSpPr>
      <xdr:spPr>
        <a:xfrm>
          <a:off x="8699500" y="1445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5" name="テキスト ボックス 28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108916</xdr:rowOff>
    </xdr:from>
    <xdr:to>
      <xdr:col>55</xdr:col>
      <xdr:colOff>50800</xdr:colOff>
      <xdr:row>86</xdr:row>
      <xdr:rowOff>39066</xdr:rowOff>
    </xdr:to>
    <xdr:sp macro="" textlink="">
      <xdr:nvSpPr>
        <xdr:cNvPr id="290" name="楕円 289"/>
        <xdr:cNvSpPr/>
      </xdr:nvSpPr>
      <xdr:spPr>
        <a:xfrm>
          <a:off x="10426700" y="1468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23843</xdr:rowOff>
    </xdr:from>
    <xdr:ext cx="469744" cy="259045"/>
    <xdr:sp macro="" textlink="">
      <xdr:nvSpPr>
        <xdr:cNvPr id="291" name="【公営住宅】&#10;一人当たり面積該当値テキスト"/>
        <xdr:cNvSpPr txBox="1"/>
      </xdr:nvSpPr>
      <xdr:spPr>
        <a:xfrm>
          <a:off x="10515600" y="1459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108458</xdr:rowOff>
    </xdr:from>
    <xdr:to>
      <xdr:col>50</xdr:col>
      <xdr:colOff>165100</xdr:colOff>
      <xdr:row>86</xdr:row>
      <xdr:rowOff>38608</xdr:rowOff>
    </xdr:to>
    <xdr:sp macro="" textlink="">
      <xdr:nvSpPr>
        <xdr:cNvPr id="292" name="楕円 291"/>
        <xdr:cNvSpPr/>
      </xdr:nvSpPr>
      <xdr:spPr>
        <a:xfrm>
          <a:off x="9588500" y="146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159258</xdr:rowOff>
    </xdr:from>
    <xdr:to>
      <xdr:col>55</xdr:col>
      <xdr:colOff>0</xdr:colOff>
      <xdr:row>85</xdr:row>
      <xdr:rowOff>159716</xdr:rowOff>
    </xdr:to>
    <xdr:cxnSp macro="">
      <xdr:nvCxnSpPr>
        <xdr:cNvPr id="293" name="直線コネクタ 292"/>
        <xdr:cNvCxnSpPr/>
      </xdr:nvCxnSpPr>
      <xdr:spPr>
        <a:xfrm>
          <a:off x="9639300" y="14732508"/>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158005</xdr:rowOff>
    </xdr:from>
    <xdr:ext cx="469744" cy="259045"/>
    <xdr:sp macro="" textlink="">
      <xdr:nvSpPr>
        <xdr:cNvPr id="294" name="n_1aveValue【公営住宅】&#10;一人当たり面積"/>
        <xdr:cNvSpPr txBox="1"/>
      </xdr:nvSpPr>
      <xdr:spPr>
        <a:xfrm>
          <a:off x="9391727" y="1421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1643</xdr:rowOff>
    </xdr:from>
    <xdr:ext cx="469744" cy="259045"/>
    <xdr:sp macro="" textlink="">
      <xdr:nvSpPr>
        <xdr:cNvPr id="295" name="n_2aveValue【公営住宅】&#10;一人当たり面積"/>
        <xdr:cNvSpPr txBox="1"/>
      </xdr:nvSpPr>
      <xdr:spPr>
        <a:xfrm>
          <a:off x="8515427" y="1423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29735</xdr:rowOff>
    </xdr:from>
    <xdr:ext cx="469744" cy="259045"/>
    <xdr:sp macro="" textlink="">
      <xdr:nvSpPr>
        <xdr:cNvPr id="296" name="n_1mainValue【公営住宅】&#10;一人当たり面積"/>
        <xdr:cNvSpPr txBox="1"/>
      </xdr:nvSpPr>
      <xdr:spPr>
        <a:xfrm>
          <a:off x="93917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7" name="正方形/長方形 29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8" name="正方形/長方形 29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9" name="正方形/長方形 29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0" name="正方形/長方形 29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1" name="正方形/長方形 30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2" name="正方形/長方形 30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3" name="正方形/長方形 30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正方形/長方形 30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5" name="正方形/長方形 30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6" name="正方形/長方形 30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7" name="正方形/長方形 30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8" name="正方形/長方形 30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9" name="正方形/長方形 30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0" name="正方形/長方形 30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1" name="正方形/長方形 31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2" name="正方形/長方形 31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3" name="正方形/長方形 31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4" name="正方形/長方形 31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5" name="正方形/長方形 31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6" name="正方形/長方形 31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7" name="正方形/長方形 31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8" name="正方形/長方形 31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9" name="正方形/長方形 31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正方形/長方形 31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1" name="テキスト ボックス 32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2" name="直線コネクタ 32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3" name="テキスト ボックス 32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4" name="直線コネクタ 32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5" name="テキスト ボックス 32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6" name="直線コネクタ 32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7" name="テキスト ボックス 32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8" name="直線コネクタ 32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9" name="テキスト ボックス 32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0" name="直線コネクタ 32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1" name="テキスト ボックス 33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2" name="直線コネクタ 33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3" name="テキスト ボックス 33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4" name="直線コネクタ 33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5" name="テキスト ボックス 33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148590</xdr:rowOff>
    </xdr:from>
    <xdr:to>
      <xdr:col>85</xdr:col>
      <xdr:colOff>126364</xdr:colOff>
      <xdr:row>41</xdr:row>
      <xdr:rowOff>121920</xdr:rowOff>
    </xdr:to>
    <xdr:cxnSp macro="">
      <xdr:nvCxnSpPr>
        <xdr:cNvPr id="337" name="直線コネクタ 336"/>
        <xdr:cNvCxnSpPr/>
      </xdr:nvCxnSpPr>
      <xdr:spPr>
        <a:xfrm flipV="1">
          <a:off x="16318864" y="580644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125747</xdr:rowOff>
    </xdr:from>
    <xdr:ext cx="405111" cy="259045"/>
    <xdr:sp macro="" textlink="">
      <xdr:nvSpPr>
        <xdr:cNvPr id="338" name="【認定こども園・幼稚園・保育所】&#10;有形固定資産減価償却率最小値テキスト"/>
        <xdr:cNvSpPr txBox="1"/>
      </xdr:nvSpPr>
      <xdr:spPr>
        <a:xfrm>
          <a:off x="16357600" y="715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121920</xdr:rowOff>
    </xdr:from>
    <xdr:to>
      <xdr:col>86</xdr:col>
      <xdr:colOff>25400</xdr:colOff>
      <xdr:row>41</xdr:row>
      <xdr:rowOff>121920</xdr:rowOff>
    </xdr:to>
    <xdr:cxnSp macro="">
      <xdr:nvCxnSpPr>
        <xdr:cNvPr id="339" name="直線コネクタ 338"/>
        <xdr:cNvCxnSpPr/>
      </xdr:nvCxnSpPr>
      <xdr:spPr>
        <a:xfrm>
          <a:off x="16230600" y="715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95267</xdr:rowOff>
    </xdr:from>
    <xdr:ext cx="405111" cy="259045"/>
    <xdr:sp macro="" textlink="">
      <xdr:nvSpPr>
        <xdr:cNvPr id="340" name="【認定こども園・幼稚園・保育所】&#10;有形固定資産減価償却率最大値テキスト"/>
        <xdr:cNvSpPr txBox="1"/>
      </xdr:nvSpPr>
      <xdr:spPr>
        <a:xfrm>
          <a:off x="16357600" y="558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148590</xdr:rowOff>
    </xdr:from>
    <xdr:to>
      <xdr:col>86</xdr:col>
      <xdr:colOff>25400</xdr:colOff>
      <xdr:row>33</xdr:row>
      <xdr:rowOff>148590</xdr:rowOff>
    </xdr:to>
    <xdr:cxnSp macro="">
      <xdr:nvCxnSpPr>
        <xdr:cNvPr id="341" name="直線コネクタ 340"/>
        <xdr:cNvCxnSpPr/>
      </xdr:nvCxnSpPr>
      <xdr:spPr>
        <a:xfrm>
          <a:off x="16230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33037</xdr:rowOff>
    </xdr:from>
    <xdr:ext cx="405111" cy="259045"/>
    <xdr:sp macro="" textlink="">
      <xdr:nvSpPr>
        <xdr:cNvPr id="342" name="【認定こども園・幼稚園・保育所】&#10;有形固定資産減価償却率平均値テキスト"/>
        <xdr:cNvSpPr txBox="1"/>
      </xdr:nvSpPr>
      <xdr:spPr>
        <a:xfrm>
          <a:off x="16357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10160</xdr:rowOff>
    </xdr:from>
    <xdr:to>
      <xdr:col>85</xdr:col>
      <xdr:colOff>177800</xdr:colOff>
      <xdr:row>38</xdr:row>
      <xdr:rowOff>111760</xdr:rowOff>
    </xdr:to>
    <xdr:sp macro="" textlink="">
      <xdr:nvSpPr>
        <xdr:cNvPr id="343" name="フローチャート: 判断 342"/>
        <xdr:cNvSpPr/>
      </xdr:nvSpPr>
      <xdr:spPr>
        <a:xfrm>
          <a:off x="16268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52070</xdr:rowOff>
    </xdr:from>
    <xdr:to>
      <xdr:col>81</xdr:col>
      <xdr:colOff>101600</xdr:colOff>
      <xdr:row>38</xdr:row>
      <xdr:rowOff>153670</xdr:rowOff>
    </xdr:to>
    <xdr:sp macro="" textlink="">
      <xdr:nvSpPr>
        <xdr:cNvPr id="344" name="フローチャート: 判断 343"/>
        <xdr:cNvSpPr/>
      </xdr:nvSpPr>
      <xdr:spPr>
        <a:xfrm>
          <a:off x="15430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153035</xdr:rowOff>
    </xdr:from>
    <xdr:to>
      <xdr:col>76</xdr:col>
      <xdr:colOff>165100</xdr:colOff>
      <xdr:row>38</xdr:row>
      <xdr:rowOff>83185</xdr:rowOff>
    </xdr:to>
    <xdr:sp macro="" textlink="">
      <xdr:nvSpPr>
        <xdr:cNvPr id="345" name="フローチャート: 判断 344"/>
        <xdr:cNvSpPr/>
      </xdr:nvSpPr>
      <xdr:spPr>
        <a:xfrm>
          <a:off x="14541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6" name="テキスト ボックス 34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7" name="テキスト ボックス 34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8" name="テキスト ボックス 34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9" name="テキスト ボックス 34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0" name="テキスト ボックス 34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59690</xdr:rowOff>
    </xdr:from>
    <xdr:to>
      <xdr:col>85</xdr:col>
      <xdr:colOff>177800</xdr:colOff>
      <xdr:row>39</xdr:row>
      <xdr:rowOff>161290</xdr:rowOff>
    </xdr:to>
    <xdr:sp macro="" textlink="">
      <xdr:nvSpPr>
        <xdr:cNvPr id="351" name="楕円 350"/>
        <xdr:cNvSpPr/>
      </xdr:nvSpPr>
      <xdr:spPr>
        <a:xfrm>
          <a:off x="16268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38117</xdr:rowOff>
    </xdr:from>
    <xdr:ext cx="405111" cy="259045"/>
    <xdr:sp macro="" textlink="">
      <xdr:nvSpPr>
        <xdr:cNvPr id="352" name="【認定こども園・幼稚園・保育所】&#10;有形固定資産減価償却率該当値テキスト"/>
        <xdr:cNvSpPr txBox="1"/>
      </xdr:nvSpPr>
      <xdr:spPr>
        <a:xfrm>
          <a:off x="16357600"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133985</xdr:rowOff>
    </xdr:from>
    <xdr:to>
      <xdr:col>81</xdr:col>
      <xdr:colOff>101600</xdr:colOff>
      <xdr:row>40</xdr:row>
      <xdr:rowOff>64135</xdr:rowOff>
    </xdr:to>
    <xdr:sp macro="" textlink="">
      <xdr:nvSpPr>
        <xdr:cNvPr id="353" name="楕円 352"/>
        <xdr:cNvSpPr/>
      </xdr:nvSpPr>
      <xdr:spPr>
        <a:xfrm>
          <a:off x="154305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110490</xdr:rowOff>
    </xdr:from>
    <xdr:to>
      <xdr:col>85</xdr:col>
      <xdr:colOff>127000</xdr:colOff>
      <xdr:row>40</xdr:row>
      <xdr:rowOff>13335</xdr:rowOff>
    </xdr:to>
    <xdr:cxnSp macro="">
      <xdr:nvCxnSpPr>
        <xdr:cNvPr id="354" name="直線コネクタ 353"/>
        <xdr:cNvCxnSpPr/>
      </xdr:nvCxnSpPr>
      <xdr:spPr>
        <a:xfrm flipV="1">
          <a:off x="15481300" y="679704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170197</xdr:rowOff>
    </xdr:from>
    <xdr:ext cx="405111" cy="259045"/>
    <xdr:sp macro="" textlink="">
      <xdr:nvSpPr>
        <xdr:cNvPr id="355" name="n_1aveValue【認定こども園・幼稚園・保育所】&#10;有形固定資産減価償却率"/>
        <xdr:cNvSpPr txBox="1"/>
      </xdr:nvSpPr>
      <xdr:spPr>
        <a:xfrm>
          <a:off x="15266044" y="634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99712</xdr:rowOff>
    </xdr:from>
    <xdr:ext cx="405111" cy="259045"/>
    <xdr:sp macro="" textlink="">
      <xdr:nvSpPr>
        <xdr:cNvPr id="356" name="n_2aveValue【認定こども園・幼稚園・保育所】&#10;有形固定資産減価償却率"/>
        <xdr:cNvSpPr txBox="1"/>
      </xdr:nvSpPr>
      <xdr:spPr>
        <a:xfrm>
          <a:off x="143897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55262</xdr:rowOff>
    </xdr:from>
    <xdr:ext cx="405111" cy="259045"/>
    <xdr:sp macro="" textlink="">
      <xdr:nvSpPr>
        <xdr:cNvPr id="357" name="n_1mainValue【認定こども園・幼稚園・保育所】&#10;有形固定資産減価償却率"/>
        <xdr:cNvSpPr txBox="1"/>
      </xdr:nvSpPr>
      <xdr:spPr>
        <a:xfrm>
          <a:off x="15266044" y="691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8" name="正方形/長方形 3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9" name="正方形/長方形 3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0" name="正方形/長方形 3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1" name="正方形/長方形 3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2" name="正方形/長方形 3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3" name="正方形/長方形 3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4" name="正方形/長方形 3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5" name="正方形/長方形 3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6" name="テキスト ボックス 3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7" name="直線コネクタ 3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368" name="テキスト ボックス 367"/>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369" name="直線コネクタ 36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0" name="テキスト ボックス 36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1" name="直線コネクタ 37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2" name="テキスト ボックス 37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3" name="直線コネクタ 37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4" name="テキスト ボックス 37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5" name="直線コネクタ 37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6" name="テキスト ボックス 37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7" name="直線コネクタ 37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8" name="テキスト ボックス 37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9" name="直線コネクタ 37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0" name="テキスト ボックス 37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127000</xdr:rowOff>
    </xdr:from>
    <xdr:to>
      <xdr:col>116</xdr:col>
      <xdr:colOff>62864</xdr:colOff>
      <xdr:row>41</xdr:row>
      <xdr:rowOff>158750</xdr:rowOff>
    </xdr:to>
    <xdr:cxnSp macro="">
      <xdr:nvCxnSpPr>
        <xdr:cNvPr id="382" name="直線コネクタ 381"/>
        <xdr:cNvCxnSpPr/>
      </xdr:nvCxnSpPr>
      <xdr:spPr>
        <a:xfrm flipV="1">
          <a:off x="22160864" y="56134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162577</xdr:rowOff>
    </xdr:from>
    <xdr:ext cx="469744" cy="259045"/>
    <xdr:sp macro="" textlink="">
      <xdr:nvSpPr>
        <xdr:cNvPr id="383" name="【認定こども園・幼稚園・保育所】&#10;一人当たり面積最小値テキスト"/>
        <xdr:cNvSpPr txBox="1"/>
      </xdr:nvSpPr>
      <xdr:spPr>
        <a:xfrm>
          <a:off x="22199600" y="719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158750</xdr:rowOff>
    </xdr:from>
    <xdr:to>
      <xdr:col>116</xdr:col>
      <xdr:colOff>152400</xdr:colOff>
      <xdr:row>41</xdr:row>
      <xdr:rowOff>158750</xdr:rowOff>
    </xdr:to>
    <xdr:cxnSp macro="">
      <xdr:nvCxnSpPr>
        <xdr:cNvPr id="384" name="直線コネクタ 383"/>
        <xdr:cNvCxnSpPr/>
      </xdr:nvCxnSpPr>
      <xdr:spPr>
        <a:xfrm>
          <a:off x="22072600" y="718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73677</xdr:rowOff>
    </xdr:from>
    <xdr:ext cx="469744" cy="259045"/>
    <xdr:sp macro="" textlink="">
      <xdr:nvSpPr>
        <xdr:cNvPr id="385" name="【認定こども園・幼稚園・保育所】&#10;一人当たり面積最大値テキスト"/>
        <xdr:cNvSpPr txBox="1"/>
      </xdr:nvSpPr>
      <xdr:spPr>
        <a:xfrm>
          <a:off x="2219960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127000</xdr:rowOff>
    </xdr:from>
    <xdr:to>
      <xdr:col>116</xdr:col>
      <xdr:colOff>152400</xdr:colOff>
      <xdr:row>32</xdr:row>
      <xdr:rowOff>127000</xdr:rowOff>
    </xdr:to>
    <xdr:cxnSp macro="">
      <xdr:nvCxnSpPr>
        <xdr:cNvPr id="386" name="直線コネクタ 385"/>
        <xdr:cNvCxnSpPr/>
      </xdr:nvCxnSpPr>
      <xdr:spPr>
        <a:xfrm>
          <a:off x="220726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92727</xdr:rowOff>
    </xdr:from>
    <xdr:ext cx="469744" cy="259045"/>
    <xdr:sp macro="" textlink="">
      <xdr:nvSpPr>
        <xdr:cNvPr id="387" name="【認定こども園・幼稚園・保育所】&#10;一人当たり面積平均値テキスト"/>
        <xdr:cNvSpPr txBox="1"/>
      </xdr:nvSpPr>
      <xdr:spPr>
        <a:xfrm>
          <a:off x="22199600" y="6264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69850</xdr:rowOff>
    </xdr:from>
    <xdr:to>
      <xdr:col>116</xdr:col>
      <xdr:colOff>114300</xdr:colOff>
      <xdr:row>38</xdr:row>
      <xdr:rowOff>0</xdr:rowOff>
    </xdr:to>
    <xdr:sp macro="" textlink="">
      <xdr:nvSpPr>
        <xdr:cNvPr id="388" name="フローチャート: 判断 387"/>
        <xdr:cNvSpPr/>
      </xdr:nvSpPr>
      <xdr:spPr>
        <a:xfrm>
          <a:off x="221107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57150</xdr:rowOff>
    </xdr:from>
    <xdr:to>
      <xdr:col>112</xdr:col>
      <xdr:colOff>38100</xdr:colOff>
      <xdr:row>37</xdr:row>
      <xdr:rowOff>158750</xdr:rowOff>
    </xdr:to>
    <xdr:sp macro="" textlink="">
      <xdr:nvSpPr>
        <xdr:cNvPr id="389" name="フローチャート: 判断 388"/>
        <xdr:cNvSpPr/>
      </xdr:nvSpPr>
      <xdr:spPr>
        <a:xfrm>
          <a:off x="212725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165100</xdr:rowOff>
    </xdr:from>
    <xdr:to>
      <xdr:col>107</xdr:col>
      <xdr:colOff>101600</xdr:colOff>
      <xdr:row>39</xdr:row>
      <xdr:rowOff>95250</xdr:rowOff>
    </xdr:to>
    <xdr:sp macro="" textlink="">
      <xdr:nvSpPr>
        <xdr:cNvPr id="390" name="フローチャート: 判断 389"/>
        <xdr:cNvSpPr/>
      </xdr:nvSpPr>
      <xdr:spPr>
        <a:xfrm>
          <a:off x="20383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1" name="テキスト ボックス 3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2" name="テキスト ボックス 3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3" name="テキスト ボックス 3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4" name="テキスト ボックス 3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5" name="テキスト ボックス 3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25400</xdr:rowOff>
    </xdr:from>
    <xdr:to>
      <xdr:col>116</xdr:col>
      <xdr:colOff>114300</xdr:colOff>
      <xdr:row>38</xdr:row>
      <xdr:rowOff>127000</xdr:rowOff>
    </xdr:to>
    <xdr:sp macro="" textlink="">
      <xdr:nvSpPr>
        <xdr:cNvPr id="396" name="楕円 395"/>
        <xdr:cNvSpPr/>
      </xdr:nvSpPr>
      <xdr:spPr>
        <a:xfrm>
          <a:off x="22110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3827</xdr:rowOff>
    </xdr:from>
    <xdr:ext cx="469744" cy="259045"/>
    <xdr:sp macro="" textlink="">
      <xdr:nvSpPr>
        <xdr:cNvPr id="397" name="【認定こども園・幼稚園・保育所】&#10;一人当たり面積該当値テキスト"/>
        <xdr:cNvSpPr txBox="1"/>
      </xdr:nvSpPr>
      <xdr:spPr>
        <a:xfrm>
          <a:off x="22199600"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25400</xdr:rowOff>
    </xdr:from>
    <xdr:to>
      <xdr:col>112</xdr:col>
      <xdr:colOff>38100</xdr:colOff>
      <xdr:row>38</xdr:row>
      <xdr:rowOff>127000</xdr:rowOff>
    </xdr:to>
    <xdr:sp macro="" textlink="">
      <xdr:nvSpPr>
        <xdr:cNvPr id="398" name="楕円 397"/>
        <xdr:cNvSpPr/>
      </xdr:nvSpPr>
      <xdr:spPr>
        <a:xfrm>
          <a:off x="21272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76200</xdr:rowOff>
    </xdr:from>
    <xdr:to>
      <xdr:col>116</xdr:col>
      <xdr:colOff>63500</xdr:colOff>
      <xdr:row>38</xdr:row>
      <xdr:rowOff>76200</xdr:rowOff>
    </xdr:to>
    <xdr:cxnSp macro="">
      <xdr:nvCxnSpPr>
        <xdr:cNvPr id="399" name="直線コネクタ 398"/>
        <xdr:cNvCxnSpPr/>
      </xdr:nvCxnSpPr>
      <xdr:spPr>
        <a:xfrm>
          <a:off x="21323300" y="6591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3827</xdr:rowOff>
    </xdr:from>
    <xdr:ext cx="469744" cy="259045"/>
    <xdr:sp macro="" textlink="">
      <xdr:nvSpPr>
        <xdr:cNvPr id="400" name="n_1aveValue【認定こども園・幼稚園・保育所】&#10;一人当たり面積"/>
        <xdr:cNvSpPr txBox="1"/>
      </xdr:nvSpPr>
      <xdr:spPr>
        <a:xfrm>
          <a:off x="21075727" y="617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111777</xdr:rowOff>
    </xdr:from>
    <xdr:ext cx="469744" cy="259045"/>
    <xdr:sp macro="" textlink="">
      <xdr:nvSpPr>
        <xdr:cNvPr id="401" name="n_2aveValue【認定こども園・幼稚園・保育所】&#10;一人当たり面積"/>
        <xdr:cNvSpPr txBox="1"/>
      </xdr:nvSpPr>
      <xdr:spPr>
        <a:xfrm>
          <a:off x="20199427" y="645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118127</xdr:rowOff>
    </xdr:from>
    <xdr:ext cx="469744" cy="259045"/>
    <xdr:sp macro="" textlink="">
      <xdr:nvSpPr>
        <xdr:cNvPr id="402" name="n_1mainValue【認定こども園・幼稚園・保育所】&#10;一人当たり面積"/>
        <xdr:cNvSpPr txBox="1"/>
      </xdr:nvSpPr>
      <xdr:spPr>
        <a:xfrm>
          <a:off x="21075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3" name="正方形/長方形 4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4" name="正方形/長方形 4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5" name="正方形/長方形 4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6" name="正方形/長方形 4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7" name="正方形/長方形 4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8" name="正方形/長方形 4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9" name="正方形/長方形 4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0" name="正方形/長方形 4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1" name="テキスト ボックス 4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2" name="直線コネクタ 4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3" name="テキスト ボックス 41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4" name="直線コネクタ 4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5" name="テキスト ボックス 41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6" name="直線コネクタ 4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7" name="テキスト ボックス 4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8" name="直線コネクタ 4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9" name="テキスト ボックス 4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0" name="直線コネクタ 4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1" name="テキスト ボックス 4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2" name="直線コネクタ 4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3" name="テキスト ボックス 4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4" name="直線コネクタ 4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5" name="テキスト ボックス 42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6" name="直線コネクタ 4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27" name="テキスト ボックス 4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35923</xdr:rowOff>
    </xdr:from>
    <xdr:to>
      <xdr:col>85</xdr:col>
      <xdr:colOff>126364</xdr:colOff>
      <xdr:row>63</xdr:row>
      <xdr:rowOff>148590</xdr:rowOff>
    </xdr:to>
    <xdr:cxnSp macro="">
      <xdr:nvCxnSpPr>
        <xdr:cNvPr id="429" name="直線コネクタ 428"/>
        <xdr:cNvCxnSpPr/>
      </xdr:nvCxnSpPr>
      <xdr:spPr>
        <a:xfrm flipV="1">
          <a:off x="16318864" y="9637123"/>
          <a:ext cx="0" cy="1312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152417</xdr:rowOff>
    </xdr:from>
    <xdr:ext cx="405111" cy="259045"/>
    <xdr:sp macro="" textlink="">
      <xdr:nvSpPr>
        <xdr:cNvPr id="430" name="【学校施設】&#10;有形固定資産減価償却率最小値テキスト"/>
        <xdr:cNvSpPr txBox="1"/>
      </xdr:nvSpPr>
      <xdr:spPr>
        <a:xfrm>
          <a:off x="163576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148590</xdr:rowOff>
    </xdr:from>
    <xdr:to>
      <xdr:col>86</xdr:col>
      <xdr:colOff>25400</xdr:colOff>
      <xdr:row>63</xdr:row>
      <xdr:rowOff>148590</xdr:rowOff>
    </xdr:to>
    <xdr:cxnSp macro="">
      <xdr:nvCxnSpPr>
        <xdr:cNvPr id="431" name="直線コネクタ 430"/>
        <xdr:cNvCxnSpPr/>
      </xdr:nvCxnSpPr>
      <xdr:spPr>
        <a:xfrm>
          <a:off x="16230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154050</xdr:rowOff>
    </xdr:from>
    <xdr:ext cx="405111" cy="259045"/>
    <xdr:sp macro="" textlink="">
      <xdr:nvSpPr>
        <xdr:cNvPr id="432" name="【学校施設】&#10;有形固定資産減価償却率最大値テキスト"/>
        <xdr:cNvSpPr txBox="1"/>
      </xdr:nvSpPr>
      <xdr:spPr>
        <a:xfrm>
          <a:off x="16357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35923</xdr:rowOff>
    </xdr:from>
    <xdr:to>
      <xdr:col>86</xdr:col>
      <xdr:colOff>25400</xdr:colOff>
      <xdr:row>56</xdr:row>
      <xdr:rowOff>35923</xdr:rowOff>
    </xdr:to>
    <xdr:cxnSp macro="">
      <xdr:nvCxnSpPr>
        <xdr:cNvPr id="433" name="直線コネクタ 432"/>
        <xdr:cNvCxnSpPr/>
      </xdr:nvCxnSpPr>
      <xdr:spPr>
        <a:xfrm>
          <a:off x="16230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23965</xdr:rowOff>
    </xdr:from>
    <xdr:ext cx="405111" cy="259045"/>
    <xdr:sp macro="" textlink="">
      <xdr:nvSpPr>
        <xdr:cNvPr id="434" name="【学校施設】&#10;有形固定資産減価償却率平均値テキスト"/>
        <xdr:cNvSpPr txBox="1"/>
      </xdr:nvSpPr>
      <xdr:spPr>
        <a:xfrm>
          <a:off x="16357600" y="1013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435" name="フローチャート: 判断 434"/>
        <xdr:cNvSpPr/>
      </xdr:nvSpPr>
      <xdr:spPr>
        <a:xfrm>
          <a:off x="162687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107587</xdr:rowOff>
    </xdr:from>
    <xdr:to>
      <xdr:col>81</xdr:col>
      <xdr:colOff>101600</xdr:colOff>
      <xdr:row>60</xdr:row>
      <xdr:rowOff>37737</xdr:rowOff>
    </xdr:to>
    <xdr:sp macro="" textlink="">
      <xdr:nvSpPr>
        <xdr:cNvPr id="436" name="フローチャート: 判断 435"/>
        <xdr:cNvSpPr/>
      </xdr:nvSpPr>
      <xdr:spPr>
        <a:xfrm>
          <a:off x="154305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135346</xdr:rowOff>
    </xdr:from>
    <xdr:to>
      <xdr:col>76</xdr:col>
      <xdr:colOff>165100</xdr:colOff>
      <xdr:row>59</xdr:row>
      <xdr:rowOff>65496</xdr:rowOff>
    </xdr:to>
    <xdr:sp macro="" textlink="">
      <xdr:nvSpPr>
        <xdr:cNvPr id="437" name="フローチャート: 判断 436"/>
        <xdr:cNvSpPr/>
      </xdr:nvSpPr>
      <xdr:spPr>
        <a:xfrm>
          <a:off x="14541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8" name="テキスト ボックス 4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9" name="テキスト ボックス 4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0" name="テキスト ボックス 4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1" name="テキスト ボックス 4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2" name="テキスト ボックス 4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32476</xdr:rowOff>
    </xdr:from>
    <xdr:to>
      <xdr:col>85</xdr:col>
      <xdr:colOff>177800</xdr:colOff>
      <xdr:row>59</xdr:row>
      <xdr:rowOff>134076</xdr:rowOff>
    </xdr:to>
    <xdr:sp macro="" textlink="">
      <xdr:nvSpPr>
        <xdr:cNvPr id="443" name="楕円 442"/>
        <xdr:cNvSpPr/>
      </xdr:nvSpPr>
      <xdr:spPr>
        <a:xfrm>
          <a:off x="162687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55353</xdr:rowOff>
    </xdr:from>
    <xdr:ext cx="405111" cy="259045"/>
    <xdr:sp macro="" textlink="">
      <xdr:nvSpPr>
        <xdr:cNvPr id="444" name="【学校施設】&#10;有形固定資産減価償却率該当値テキスト"/>
        <xdr:cNvSpPr txBox="1"/>
      </xdr:nvSpPr>
      <xdr:spPr>
        <a:xfrm>
          <a:off x="16357600" y="999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110853</xdr:rowOff>
    </xdr:from>
    <xdr:to>
      <xdr:col>81</xdr:col>
      <xdr:colOff>101600</xdr:colOff>
      <xdr:row>60</xdr:row>
      <xdr:rowOff>41003</xdr:rowOff>
    </xdr:to>
    <xdr:sp macro="" textlink="">
      <xdr:nvSpPr>
        <xdr:cNvPr id="445" name="楕円 444"/>
        <xdr:cNvSpPr/>
      </xdr:nvSpPr>
      <xdr:spPr>
        <a:xfrm>
          <a:off x="15430500" y="102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83276</xdr:rowOff>
    </xdr:from>
    <xdr:to>
      <xdr:col>85</xdr:col>
      <xdr:colOff>127000</xdr:colOff>
      <xdr:row>59</xdr:row>
      <xdr:rowOff>161653</xdr:rowOff>
    </xdr:to>
    <xdr:cxnSp macro="">
      <xdr:nvCxnSpPr>
        <xdr:cNvPr id="446" name="直線コネクタ 445"/>
        <xdr:cNvCxnSpPr/>
      </xdr:nvCxnSpPr>
      <xdr:spPr>
        <a:xfrm flipV="1">
          <a:off x="15481300" y="10198826"/>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54264</xdr:rowOff>
    </xdr:from>
    <xdr:ext cx="405111" cy="259045"/>
    <xdr:sp macro="" textlink="">
      <xdr:nvSpPr>
        <xdr:cNvPr id="447" name="n_1aveValue【学校施設】&#10;有形固定資産減価償却率"/>
        <xdr:cNvSpPr txBox="1"/>
      </xdr:nvSpPr>
      <xdr:spPr>
        <a:xfrm>
          <a:off x="152660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82023</xdr:rowOff>
    </xdr:from>
    <xdr:ext cx="405111" cy="259045"/>
    <xdr:sp macro="" textlink="">
      <xdr:nvSpPr>
        <xdr:cNvPr id="448" name="n_2aveValue【学校施設】&#10;有形固定資産減価償却率"/>
        <xdr:cNvSpPr txBox="1"/>
      </xdr:nvSpPr>
      <xdr:spPr>
        <a:xfrm>
          <a:off x="14389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32130</xdr:rowOff>
    </xdr:from>
    <xdr:ext cx="405111" cy="259045"/>
    <xdr:sp macro="" textlink="">
      <xdr:nvSpPr>
        <xdr:cNvPr id="449" name="n_1mainValue【学校施設】&#10;有形固定資産減価償却率"/>
        <xdr:cNvSpPr txBox="1"/>
      </xdr:nvSpPr>
      <xdr:spPr>
        <a:xfrm>
          <a:off x="15266044"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0" name="正方形/長方形 4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1" name="正方形/長方形 4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2" name="正方形/長方形 4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3" name="正方形/長方形 4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4" name="正方形/長方形 4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5" name="正方形/長方形 4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6" name="正方形/長方形 4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7" name="正方形/長方形 45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8" name="テキスト ボックス 45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9" name="直線コネクタ 45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0" name="テキスト ボックス 45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1" name="直線コネクタ 46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2" name="テキスト ボックス 46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3" name="直線コネクタ 46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4" name="テキスト ボックス 46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5" name="直線コネクタ 46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6" name="テキスト ボックス 46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7" name="直線コネクタ 46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8" name="テキスト ボックス 46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9" name="直線コネクタ 46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0" name="テキスト ボックス 46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82753</xdr:rowOff>
    </xdr:from>
    <xdr:to>
      <xdr:col>116</xdr:col>
      <xdr:colOff>62864</xdr:colOff>
      <xdr:row>64</xdr:row>
      <xdr:rowOff>89612</xdr:rowOff>
    </xdr:to>
    <xdr:cxnSp macro="">
      <xdr:nvCxnSpPr>
        <xdr:cNvPr id="472" name="直線コネクタ 471"/>
        <xdr:cNvCxnSpPr/>
      </xdr:nvCxnSpPr>
      <xdr:spPr>
        <a:xfrm flipV="1">
          <a:off x="22160864" y="9512503"/>
          <a:ext cx="0" cy="1549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93439</xdr:rowOff>
    </xdr:from>
    <xdr:ext cx="469744" cy="259045"/>
    <xdr:sp macro="" textlink="">
      <xdr:nvSpPr>
        <xdr:cNvPr id="473" name="【学校施設】&#10;一人当たり面積最小値テキスト"/>
        <xdr:cNvSpPr txBox="1"/>
      </xdr:nvSpPr>
      <xdr:spPr>
        <a:xfrm>
          <a:off x="22199600" y="1106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89612</xdr:rowOff>
    </xdr:from>
    <xdr:to>
      <xdr:col>116</xdr:col>
      <xdr:colOff>152400</xdr:colOff>
      <xdr:row>64</xdr:row>
      <xdr:rowOff>89612</xdr:rowOff>
    </xdr:to>
    <xdr:cxnSp macro="">
      <xdr:nvCxnSpPr>
        <xdr:cNvPr id="474" name="直線コネクタ 473"/>
        <xdr:cNvCxnSpPr/>
      </xdr:nvCxnSpPr>
      <xdr:spPr>
        <a:xfrm>
          <a:off x="22072600" y="1106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29430</xdr:rowOff>
    </xdr:from>
    <xdr:ext cx="469744" cy="259045"/>
    <xdr:sp macro="" textlink="">
      <xdr:nvSpPr>
        <xdr:cNvPr id="475" name="【学校施設】&#10;一人当たり面積最大値テキスト"/>
        <xdr:cNvSpPr txBox="1"/>
      </xdr:nvSpPr>
      <xdr:spPr>
        <a:xfrm>
          <a:off x="22199600" y="928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82753</xdr:rowOff>
    </xdr:from>
    <xdr:to>
      <xdr:col>116</xdr:col>
      <xdr:colOff>152400</xdr:colOff>
      <xdr:row>55</xdr:row>
      <xdr:rowOff>82753</xdr:rowOff>
    </xdr:to>
    <xdr:cxnSp macro="">
      <xdr:nvCxnSpPr>
        <xdr:cNvPr id="476" name="直線コネクタ 475"/>
        <xdr:cNvCxnSpPr/>
      </xdr:nvCxnSpPr>
      <xdr:spPr>
        <a:xfrm>
          <a:off x="22072600" y="951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100093</xdr:rowOff>
    </xdr:from>
    <xdr:ext cx="469744" cy="259045"/>
    <xdr:sp macro="" textlink="">
      <xdr:nvSpPr>
        <xdr:cNvPr id="477" name="【学校施設】&#10;一人当たり面積平均値テキスト"/>
        <xdr:cNvSpPr txBox="1"/>
      </xdr:nvSpPr>
      <xdr:spPr>
        <a:xfrm>
          <a:off x="22199600" y="102156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77216</xdr:rowOff>
    </xdr:from>
    <xdr:to>
      <xdr:col>116</xdr:col>
      <xdr:colOff>114300</xdr:colOff>
      <xdr:row>61</xdr:row>
      <xdr:rowOff>7366</xdr:rowOff>
    </xdr:to>
    <xdr:sp macro="" textlink="">
      <xdr:nvSpPr>
        <xdr:cNvPr id="478" name="フローチャート: 判断 477"/>
        <xdr:cNvSpPr/>
      </xdr:nvSpPr>
      <xdr:spPr>
        <a:xfrm>
          <a:off x="221107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79959</xdr:rowOff>
    </xdr:from>
    <xdr:to>
      <xdr:col>112</xdr:col>
      <xdr:colOff>38100</xdr:colOff>
      <xdr:row>61</xdr:row>
      <xdr:rowOff>10109</xdr:rowOff>
    </xdr:to>
    <xdr:sp macro="" textlink="">
      <xdr:nvSpPr>
        <xdr:cNvPr id="479" name="フローチャート: 判断 478"/>
        <xdr:cNvSpPr/>
      </xdr:nvSpPr>
      <xdr:spPr>
        <a:xfrm>
          <a:off x="21272500" y="103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132537</xdr:rowOff>
    </xdr:from>
    <xdr:to>
      <xdr:col>107</xdr:col>
      <xdr:colOff>101600</xdr:colOff>
      <xdr:row>62</xdr:row>
      <xdr:rowOff>62687</xdr:rowOff>
    </xdr:to>
    <xdr:sp macro="" textlink="">
      <xdr:nvSpPr>
        <xdr:cNvPr id="480" name="フローチャート: 判断 479"/>
        <xdr:cNvSpPr/>
      </xdr:nvSpPr>
      <xdr:spPr>
        <a:xfrm>
          <a:off x="20383500" y="1059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1" name="テキスト ボックス 48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2" name="テキスト ボックス 48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3" name="テキスト ボックス 48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4" name="テキスト ボックス 48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5" name="テキスト ボックス 48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103277</xdr:rowOff>
    </xdr:from>
    <xdr:to>
      <xdr:col>116</xdr:col>
      <xdr:colOff>114300</xdr:colOff>
      <xdr:row>62</xdr:row>
      <xdr:rowOff>33427</xdr:rowOff>
    </xdr:to>
    <xdr:sp macro="" textlink="">
      <xdr:nvSpPr>
        <xdr:cNvPr id="486" name="楕円 485"/>
        <xdr:cNvSpPr/>
      </xdr:nvSpPr>
      <xdr:spPr>
        <a:xfrm>
          <a:off x="22110700" y="105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81704</xdr:rowOff>
    </xdr:from>
    <xdr:ext cx="469744" cy="259045"/>
    <xdr:sp macro="" textlink="">
      <xdr:nvSpPr>
        <xdr:cNvPr id="487" name="【学校施設】&#10;一人当たり面積該当値テキスト"/>
        <xdr:cNvSpPr txBox="1"/>
      </xdr:nvSpPr>
      <xdr:spPr>
        <a:xfrm>
          <a:off x="22199600" y="1054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95962</xdr:rowOff>
    </xdr:from>
    <xdr:to>
      <xdr:col>112</xdr:col>
      <xdr:colOff>38100</xdr:colOff>
      <xdr:row>62</xdr:row>
      <xdr:rowOff>26112</xdr:rowOff>
    </xdr:to>
    <xdr:sp macro="" textlink="">
      <xdr:nvSpPr>
        <xdr:cNvPr id="488" name="楕円 487"/>
        <xdr:cNvSpPr/>
      </xdr:nvSpPr>
      <xdr:spPr>
        <a:xfrm>
          <a:off x="21272500" y="1055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146762</xdr:rowOff>
    </xdr:from>
    <xdr:to>
      <xdr:col>116</xdr:col>
      <xdr:colOff>63500</xdr:colOff>
      <xdr:row>61</xdr:row>
      <xdr:rowOff>154077</xdr:rowOff>
    </xdr:to>
    <xdr:cxnSp macro="">
      <xdr:nvCxnSpPr>
        <xdr:cNvPr id="489" name="直線コネクタ 488"/>
        <xdr:cNvCxnSpPr/>
      </xdr:nvCxnSpPr>
      <xdr:spPr>
        <a:xfrm>
          <a:off x="21323300" y="10605212"/>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26636</xdr:rowOff>
    </xdr:from>
    <xdr:ext cx="469744" cy="259045"/>
    <xdr:sp macro="" textlink="">
      <xdr:nvSpPr>
        <xdr:cNvPr id="490" name="n_1aveValue【学校施設】&#10;一人当たり面積"/>
        <xdr:cNvSpPr txBox="1"/>
      </xdr:nvSpPr>
      <xdr:spPr>
        <a:xfrm>
          <a:off x="21075727" y="10142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79214</xdr:rowOff>
    </xdr:from>
    <xdr:ext cx="469744" cy="259045"/>
    <xdr:sp macro="" textlink="">
      <xdr:nvSpPr>
        <xdr:cNvPr id="491" name="n_2aveValue【学校施設】&#10;一人当たり面積"/>
        <xdr:cNvSpPr txBox="1"/>
      </xdr:nvSpPr>
      <xdr:spPr>
        <a:xfrm>
          <a:off x="20199427" y="1036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17239</xdr:rowOff>
    </xdr:from>
    <xdr:ext cx="469744" cy="259045"/>
    <xdr:sp macro="" textlink="">
      <xdr:nvSpPr>
        <xdr:cNvPr id="492" name="n_1mainValue【学校施設】&#10;一人当たり面積"/>
        <xdr:cNvSpPr txBox="1"/>
      </xdr:nvSpPr>
      <xdr:spPr>
        <a:xfrm>
          <a:off x="21075727" y="10647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3" name="正方形/長方形 4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4" name="正方形/長方形 4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5" name="正方形/長方形 4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6" name="正方形/長方形 4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7" name="正方形/長方形 4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8" name="正方形/長方形 4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9" name="正方形/長方形 4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0" name="正方形/長方形 49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1" name="テキスト ボックス 5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2" name="直線コネクタ 5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3" name="テキスト ボックス 50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4" name="直線コネクタ 50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5" name="テキスト ボックス 50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6" name="直線コネクタ 50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7" name="テキスト ボックス 50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8" name="直線コネクタ 50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9" name="テキスト ボックス 50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0" name="直線コネクタ 50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1" name="テキスト ボックス 51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2" name="直線コネクタ 51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3" name="テキスト ボックス 51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4" name="直線コネクタ 51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5" name="テキスト ボックス 51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0</xdr:rowOff>
    </xdr:from>
    <xdr:to>
      <xdr:col>85</xdr:col>
      <xdr:colOff>126364</xdr:colOff>
      <xdr:row>85</xdr:row>
      <xdr:rowOff>45720</xdr:rowOff>
    </xdr:to>
    <xdr:cxnSp macro="">
      <xdr:nvCxnSpPr>
        <xdr:cNvPr id="517" name="直線コネクタ 516"/>
        <xdr:cNvCxnSpPr/>
      </xdr:nvCxnSpPr>
      <xdr:spPr>
        <a:xfrm flipV="1">
          <a:off x="16318864" y="1337310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49547</xdr:rowOff>
    </xdr:from>
    <xdr:ext cx="405111" cy="259045"/>
    <xdr:sp macro="" textlink="">
      <xdr:nvSpPr>
        <xdr:cNvPr id="518" name="【児童館】&#10;有形固定資産減価償却率最小値テキスト"/>
        <xdr:cNvSpPr txBox="1"/>
      </xdr:nvSpPr>
      <xdr:spPr>
        <a:xfrm>
          <a:off x="163576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45720</xdr:rowOff>
    </xdr:from>
    <xdr:to>
      <xdr:col>86</xdr:col>
      <xdr:colOff>25400</xdr:colOff>
      <xdr:row>85</xdr:row>
      <xdr:rowOff>45720</xdr:rowOff>
    </xdr:to>
    <xdr:cxnSp macro="">
      <xdr:nvCxnSpPr>
        <xdr:cNvPr id="519" name="直線コネクタ 518"/>
        <xdr:cNvCxnSpPr/>
      </xdr:nvCxnSpPr>
      <xdr:spPr>
        <a:xfrm>
          <a:off x="16230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118127</xdr:rowOff>
    </xdr:from>
    <xdr:ext cx="405111" cy="259045"/>
    <xdr:sp macro="" textlink="">
      <xdr:nvSpPr>
        <xdr:cNvPr id="520" name="【児童館】&#10;有形固定資産減価償却率最大値テキスト"/>
        <xdr:cNvSpPr txBox="1"/>
      </xdr:nvSpPr>
      <xdr:spPr>
        <a:xfrm>
          <a:off x="16357600" y="1314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0</xdr:rowOff>
    </xdr:from>
    <xdr:to>
      <xdr:col>86</xdr:col>
      <xdr:colOff>25400</xdr:colOff>
      <xdr:row>78</xdr:row>
      <xdr:rowOff>0</xdr:rowOff>
    </xdr:to>
    <xdr:cxnSp macro="">
      <xdr:nvCxnSpPr>
        <xdr:cNvPr id="521" name="直線コネクタ 520"/>
        <xdr:cNvCxnSpPr/>
      </xdr:nvCxnSpPr>
      <xdr:spPr>
        <a:xfrm>
          <a:off x="16230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49547</xdr:rowOff>
    </xdr:from>
    <xdr:ext cx="405111" cy="259045"/>
    <xdr:sp macro="" textlink="">
      <xdr:nvSpPr>
        <xdr:cNvPr id="522" name="【児童館】&#10;有形固定資産減価償却率平均値テキスト"/>
        <xdr:cNvSpPr txBox="1"/>
      </xdr:nvSpPr>
      <xdr:spPr>
        <a:xfrm>
          <a:off x="16357600" y="14279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71120</xdr:rowOff>
    </xdr:from>
    <xdr:to>
      <xdr:col>85</xdr:col>
      <xdr:colOff>177800</xdr:colOff>
      <xdr:row>84</xdr:row>
      <xdr:rowOff>1270</xdr:rowOff>
    </xdr:to>
    <xdr:sp macro="" textlink="">
      <xdr:nvSpPr>
        <xdr:cNvPr id="523" name="フローチャート: 判断 522"/>
        <xdr:cNvSpPr/>
      </xdr:nvSpPr>
      <xdr:spPr>
        <a:xfrm>
          <a:off x="162687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42545</xdr:rowOff>
    </xdr:from>
    <xdr:to>
      <xdr:col>81</xdr:col>
      <xdr:colOff>101600</xdr:colOff>
      <xdr:row>83</xdr:row>
      <xdr:rowOff>144145</xdr:rowOff>
    </xdr:to>
    <xdr:sp macro="" textlink="">
      <xdr:nvSpPr>
        <xdr:cNvPr id="524" name="フローチャート: 判断 523"/>
        <xdr:cNvSpPr/>
      </xdr:nvSpPr>
      <xdr:spPr>
        <a:xfrm>
          <a:off x="15430500" y="1427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156845</xdr:rowOff>
    </xdr:from>
    <xdr:to>
      <xdr:col>76</xdr:col>
      <xdr:colOff>165100</xdr:colOff>
      <xdr:row>83</xdr:row>
      <xdr:rowOff>86995</xdr:rowOff>
    </xdr:to>
    <xdr:sp macro="" textlink="">
      <xdr:nvSpPr>
        <xdr:cNvPr id="525" name="フローチャート: 判断 524"/>
        <xdr:cNvSpPr/>
      </xdr:nvSpPr>
      <xdr:spPr>
        <a:xfrm>
          <a:off x="145415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6" name="テキスト ボックス 52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7" name="テキスト ボックス 52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8" name="テキスト ボックス 52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9" name="テキスト ボックス 52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0" name="テキスト ボックス 52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59689</xdr:rowOff>
    </xdr:from>
    <xdr:to>
      <xdr:col>85</xdr:col>
      <xdr:colOff>177800</xdr:colOff>
      <xdr:row>81</xdr:row>
      <xdr:rowOff>161289</xdr:rowOff>
    </xdr:to>
    <xdr:sp macro="" textlink="">
      <xdr:nvSpPr>
        <xdr:cNvPr id="531" name="楕円 530"/>
        <xdr:cNvSpPr/>
      </xdr:nvSpPr>
      <xdr:spPr>
        <a:xfrm>
          <a:off x="162687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82566</xdr:rowOff>
    </xdr:from>
    <xdr:ext cx="405111" cy="259045"/>
    <xdr:sp macro="" textlink="">
      <xdr:nvSpPr>
        <xdr:cNvPr id="532" name="【児童館】&#10;有形固定資産減価償却率該当値テキスト"/>
        <xdr:cNvSpPr txBox="1"/>
      </xdr:nvSpPr>
      <xdr:spPr>
        <a:xfrm>
          <a:off x="16357600"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111125</xdr:rowOff>
    </xdr:from>
    <xdr:to>
      <xdr:col>81</xdr:col>
      <xdr:colOff>101600</xdr:colOff>
      <xdr:row>82</xdr:row>
      <xdr:rowOff>41275</xdr:rowOff>
    </xdr:to>
    <xdr:sp macro="" textlink="">
      <xdr:nvSpPr>
        <xdr:cNvPr id="533" name="楕円 532"/>
        <xdr:cNvSpPr/>
      </xdr:nvSpPr>
      <xdr:spPr>
        <a:xfrm>
          <a:off x="154305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110489</xdr:rowOff>
    </xdr:from>
    <xdr:to>
      <xdr:col>85</xdr:col>
      <xdr:colOff>127000</xdr:colOff>
      <xdr:row>81</xdr:row>
      <xdr:rowOff>161925</xdr:rowOff>
    </xdr:to>
    <xdr:cxnSp macro="">
      <xdr:nvCxnSpPr>
        <xdr:cNvPr id="534" name="直線コネクタ 533"/>
        <xdr:cNvCxnSpPr/>
      </xdr:nvCxnSpPr>
      <xdr:spPr>
        <a:xfrm flipV="1">
          <a:off x="15481300" y="13997939"/>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135272</xdr:rowOff>
    </xdr:from>
    <xdr:ext cx="405111" cy="259045"/>
    <xdr:sp macro="" textlink="">
      <xdr:nvSpPr>
        <xdr:cNvPr id="535" name="n_1aveValue【児童館】&#10;有形固定資産減価償却率"/>
        <xdr:cNvSpPr txBox="1"/>
      </xdr:nvSpPr>
      <xdr:spPr>
        <a:xfrm>
          <a:off x="152660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103522</xdr:rowOff>
    </xdr:from>
    <xdr:ext cx="405111" cy="259045"/>
    <xdr:sp macro="" textlink="">
      <xdr:nvSpPr>
        <xdr:cNvPr id="536" name="n_2aveValue【児童館】&#10;有形固定資産減価償却率"/>
        <xdr:cNvSpPr txBox="1"/>
      </xdr:nvSpPr>
      <xdr:spPr>
        <a:xfrm>
          <a:off x="14389744" y="1399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57802</xdr:rowOff>
    </xdr:from>
    <xdr:ext cx="405111" cy="259045"/>
    <xdr:sp macro="" textlink="">
      <xdr:nvSpPr>
        <xdr:cNvPr id="537" name="n_1mainValue【児童館】&#10;有形固定資産減価償却率"/>
        <xdr:cNvSpPr txBox="1"/>
      </xdr:nvSpPr>
      <xdr:spPr>
        <a:xfrm>
          <a:off x="152660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8" name="正方形/長方形 5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9" name="正方形/長方形 5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0" name="正方形/長方形 5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1" name="正方形/長方形 5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2" name="正方形/長方形 5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3" name="正方形/長方形 5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4" name="正方形/長方形 5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5" name="正方形/長方形 54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6" name="テキスト ボックス 54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7" name="直線コネクタ 54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8" name="直線コネクタ 54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9" name="テキスト ボックス 54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0" name="直線コネクタ 54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1" name="テキスト ボックス 55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2" name="直線コネクタ 55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3" name="テキスト ボックス 55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4" name="直線コネクタ 55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5" name="テキスト ボックス 55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6" name="直線コネクタ 55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7" name="テキスト ボックス 55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85</xdr:row>
      <xdr:rowOff>95250</xdr:rowOff>
    </xdr:to>
    <xdr:cxnSp macro="">
      <xdr:nvCxnSpPr>
        <xdr:cNvPr id="559" name="直線コネクタ 558"/>
        <xdr:cNvCxnSpPr/>
      </xdr:nvCxnSpPr>
      <xdr:spPr>
        <a:xfrm flipV="1">
          <a:off x="22160864" y="134112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99077</xdr:rowOff>
    </xdr:from>
    <xdr:ext cx="469744" cy="259045"/>
    <xdr:sp macro="" textlink="">
      <xdr:nvSpPr>
        <xdr:cNvPr id="560" name="【児童館】&#10;一人当たり面積最小値テキスト"/>
        <xdr:cNvSpPr txBox="1"/>
      </xdr:nvSpPr>
      <xdr:spPr>
        <a:xfrm>
          <a:off x="221996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95250</xdr:rowOff>
    </xdr:from>
    <xdr:to>
      <xdr:col>116</xdr:col>
      <xdr:colOff>152400</xdr:colOff>
      <xdr:row>85</xdr:row>
      <xdr:rowOff>95250</xdr:rowOff>
    </xdr:to>
    <xdr:cxnSp macro="">
      <xdr:nvCxnSpPr>
        <xdr:cNvPr id="561" name="直線コネクタ 560"/>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562"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563" name="直線コネクタ 562"/>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147338</xdr:rowOff>
    </xdr:from>
    <xdr:ext cx="469744" cy="259045"/>
    <xdr:sp macro="" textlink="">
      <xdr:nvSpPr>
        <xdr:cNvPr id="564" name="【児童館】&#10;一人当たり面積平均値テキスト"/>
        <xdr:cNvSpPr txBox="1"/>
      </xdr:nvSpPr>
      <xdr:spPr>
        <a:xfrm>
          <a:off x="22199600" y="1403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124461</xdr:rowOff>
    </xdr:from>
    <xdr:to>
      <xdr:col>116</xdr:col>
      <xdr:colOff>114300</xdr:colOff>
      <xdr:row>83</xdr:row>
      <xdr:rowOff>54611</xdr:rowOff>
    </xdr:to>
    <xdr:sp macro="" textlink="">
      <xdr:nvSpPr>
        <xdr:cNvPr id="565" name="フローチャート: 判断 564"/>
        <xdr:cNvSpPr/>
      </xdr:nvSpPr>
      <xdr:spPr>
        <a:xfrm>
          <a:off x="22110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66" name="フローチャート: 判断 565"/>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567" name="フローチャート: 判断 566"/>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8" name="テキスト ボックス 56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9" name="テキスト ボックス 56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0" name="テキスト ボックス 56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1" name="テキスト ボックス 57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2" name="テキスト ボックス 57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573" name="楕円 572"/>
        <xdr:cNvSpPr/>
      </xdr:nvSpPr>
      <xdr:spPr>
        <a:xfrm>
          <a:off x="22110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62247</xdr:rowOff>
    </xdr:from>
    <xdr:ext cx="469744" cy="259045"/>
    <xdr:sp macro="" textlink="">
      <xdr:nvSpPr>
        <xdr:cNvPr id="574" name="【児童館】&#10;一人当たり面積該当値テキスト"/>
        <xdr:cNvSpPr txBox="1"/>
      </xdr:nvSpPr>
      <xdr:spPr>
        <a:xfrm>
          <a:off x="22199600" y="1446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147320</xdr:rowOff>
    </xdr:from>
    <xdr:to>
      <xdr:col>112</xdr:col>
      <xdr:colOff>38100</xdr:colOff>
      <xdr:row>85</xdr:row>
      <xdr:rowOff>77470</xdr:rowOff>
    </xdr:to>
    <xdr:sp macro="" textlink="">
      <xdr:nvSpPr>
        <xdr:cNvPr id="575" name="楕円 574"/>
        <xdr:cNvSpPr/>
      </xdr:nvSpPr>
      <xdr:spPr>
        <a:xfrm>
          <a:off x="21272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26670</xdr:rowOff>
    </xdr:from>
    <xdr:to>
      <xdr:col>116</xdr:col>
      <xdr:colOff>63500</xdr:colOff>
      <xdr:row>85</xdr:row>
      <xdr:rowOff>26670</xdr:rowOff>
    </xdr:to>
    <xdr:cxnSp macro="">
      <xdr:nvCxnSpPr>
        <xdr:cNvPr id="576" name="直線コネクタ 575"/>
        <xdr:cNvCxnSpPr/>
      </xdr:nvCxnSpPr>
      <xdr:spPr>
        <a:xfrm>
          <a:off x="21323300" y="1459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577"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578" name="n_2aveValue【児童館】&#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68597</xdr:rowOff>
    </xdr:from>
    <xdr:ext cx="469744" cy="259045"/>
    <xdr:sp macro="" textlink="">
      <xdr:nvSpPr>
        <xdr:cNvPr id="579" name="n_1mainValue【児童館】&#10;一人当たり面積"/>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0" name="正方形/長方形 5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1" name="正方形/長方形 5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2" name="正方形/長方形 5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3" name="正方形/長方形 5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4" name="正方形/長方形 5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5" name="正方形/長方形 5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6" name="正方形/長方形 5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7" name="正方形/長方形 5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8" name="テキスト ボックス 5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9" name="直線コネクタ 5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0" name="テキスト ボックス 58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91" name="直線コネクタ 59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92" name="テキスト ボックス 59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3" name="直線コネクタ 59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4" name="テキスト ボックス 59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95" name="直線コネクタ 59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96" name="テキスト ボックス 59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97" name="直線コネクタ 59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98" name="テキスト ボックス 59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9" name="直線コネクタ 59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0" name="テキスト ボックス 59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763</xdr:rowOff>
    </xdr:to>
    <xdr:cxnSp macro="">
      <xdr:nvCxnSpPr>
        <xdr:cNvPr id="602" name="直線コネクタ 601"/>
        <xdr:cNvCxnSpPr/>
      </xdr:nvCxnSpPr>
      <xdr:spPr>
        <a:xfrm flipV="1">
          <a:off x="16318864" y="17221200"/>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4590</xdr:rowOff>
    </xdr:from>
    <xdr:ext cx="405111" cy="259045"/>
    <xdr:sp macro="" textlink="">
      <xdr:nvSpPr>
        <xdr:cNvPr id="603" name="【公民館】&#10;有形固定資産減価償却率最小値テキスト"/>
        <xdr:cNvSpPr txBox="1"/>
      </xdr:nvSpPr>
      <xdr:spPr>
        <a:xfrm>
          <a:off x="16357600" y="18692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763</xdr:rowOff>
    </xdr:from>
    <xdr:to>
      <xdr:col>86</xdr:col>
      <xdr:colOff>25400</xdr:colOff>
      <xdr:row>109</xdr:row>
      <xdr:rowOff>763</xdr:rowOff>
    </xdr:to>
    <xdr:cxnSp macro="">
      <xdr:nvCxnSpPr>
        <xdr:cNvPr id="604" name="直線コネクタ 603"/>
        <xdr:cNvCxnSpPr/>
      </xdr:nvCxnSpPr>
      <xdr:spPr>
        <a:xfrm>
          <a:off x="16230600" y="18688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05"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06" name="直線コネクタ 605"/>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140988</xdr:rowOff>
    </xdr:from>
    <xdr:ext cx="405111" cy="259045"/>
    <xdr:sp macro="" textlink="">
      <xdr:nvSpPr>
        <xdr:cNvPr id="607" name="【公民館】&#10;有形固定資産減価償却率平均値テキスト"/>
        <xdr:cNvSpPr txBox="1"/>
      </xdr:nvSpPr>
      <xdr:spPr>
        <a:xfrm>
          <a:off x="16357600" y="18143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162561</xdr:rowOff>
    </xdr:from>
    <xdr:to>
      <xdr:col>85</xdr:col>
      <xdr:colOff>177800</xdr:colOff>
      <xdr:row>106</xdr:row>
      <xdr:rowOff>92711</xdr:rowOff>
    </xdr:to>
    <xdr:sp macro="" textlink="">
      <xdr:nvSpPr>
        <xdr:cNvPr id="608" name="フローチャート: 判断 607"/>
        <xdr:cNvSpPr/>
      </xdr:nvSpPr>
      <xdr:spPr>
        <a:xfrm>
          <a:off x="162687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18542</xdr:rowOff>
    </xdr:from>
    <xdr:to>
      <xdr:col>81</xdr:col>
      <xdr:colOff>101600</xdr:colOff>
      <xdr:row>106</xdr:row>
      <xdr:rowOff>120142</xdr:rowOff>
    </xdr:to>
    <xdr:sp macro="" textlink="">
      <xdr:nvSpPr>
        <xdr:cNvPr id="609" name="フローチャート: 判断 608"/>
        <xdr:cNvSpPr/>
      </xdr:nvSpPr>
      <xdr:spPr>
        <a:xfrm>
          <a:off x="15430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43687</xdr:rowOff>
    </xdr:from>
    <xdr:to>
      <xdr:col>76</xdr:col>
      <xdr:colOff>165100</xdr:colOff>
      <xdr:row>106</xdr:row>
      <xdr:rowOff>145287</xdr:rowOff>
    </xdr:to>
    <xdr:sp macro="" textlink="">
      <xdr:nvSpPr>
        <xdr:cNvPr id="610" name="フローチャート: 判断 609"/>
        <xdr:cNvSpPr/>
      </xdr:nvSpPr>
      <xdr:spPr>
        <a:xfrm>
          <a:off x="14541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1" name="テキスト ボックス 61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2" name="テキスト ボックス 61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3" name="テキスト ボックス 61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4" name="テキスト ボックス 61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5" name="テキスト ボックス 61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55118</xdr:rowOff>
    </xdr:from>
    <xdr:to>
      <xdr:col>85</xdr:col>
      <xdr:colOff>177800</xdr:colOff>
      <xdr:row>105</xdr:row>
      <xdr:rowOff>156718</xdr:rowOff>
    </xdr:to>
    <xdr:sp macro="" textlink="">
      <xdr:nvSpPr>
        <xdr:cNvPr id="616" name="楕円 615"/>
        <xdr:cNvSpPr/>
      </xdr:nvSpPr>
      <xdr:spPr>
        <a:xfrm>
          <a:off x="16268700" y="1805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77995</xdr:rowOff>
    </xdr:from>
    <xdr:ext cx="405111" cy="259045"/>
    <xdr:sp macro="" textlink="">
      <xdr:nvSpPr>
        <xdr:cNvPr id="617" name="【公民館】&#10;有形固定資産減価償却率該当値テキスト"/>
        <xdr:cNvSpPr txBox="1"/>
      </xdr:nvSpPr>
      <xdr:spPr>
        <a:xfrm>
          <a:off x="16357600" y="17908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103124</xdr:rowOff>
    </xdr:from>
    <xdr:to>
      <xdr:col>81</xdr:col>
      <xdr:colOff>101600</xdr:colOff>
      <xdr:row>106</xdr:row>
      <xdr:rowOff>33274</xdr:rowOff>
    </xdr:to>
    <xdr:sp macro="" textlink="">
      <xdr:nvSpPr>
        <xdr:cNvPr id="618" name="楕円 617"/>
        <xdr:cNvSpPr/>
      </xdr:nvSpPr>
      <xdr:spPr>
        <a:xfrm>
          <a:off x="15430500" y="1810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105918</xdr:rowOff>
    </xdr:from>
    <xdr:to>
      <xdr:col>85</xdr:col>
      <xdr:colOff>127000</xdr:colOff>
      <xdr:row>105</xdr:row>
      <xdr:rowOff>153924</xdr:rowOff>
    </xdr:to>
    <xdr:cxnSp macro="">
      <xdr:nvCxnSpPr>
        <xdr:cNvPr id="619" name="直線コネクタ 618"/>
        <xdr:cNvCxnSpPr/>
      </xdr:nvCxnSpPr>
      <xdr:spPr>
        <a:xfrm flipV="1">
          <a:off x="15481300" y="18108168"/>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111269</xdr:rowOff>
    </xdr:from>
    <xdr:ext cx="405111" cy="259045"/>
    <xdr:sp macro="" textlink="">
      <xdr:nvSpPr>
        <xdr:cNvPr id="620" name="n_1aveValue【公民館】&#10;有形固定資産減価償却率"/>
        <xdr:cNvSpPr txBox="1"/>
      </xdr:nvSpPr>
      <xdr:spPr>
        <a:xfrm>
          <a:off x="15266044" y="1828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161814</xdr:rowOff>
    </xdr:from>
    <xdr:ext cx="405111" cy="259045"/>
    <xdr:sp macro="" textlink="">
      <xdr:nvSpPr>
        <xdr:cNvPr id="621" name="n_2aveValue【公民館】&#10;有形固定資産減価償却率"/>
        <xdr:cNvSpPr txBox="1"/>
      </xdr:nvSpPr>
      <xdr:spPr>
        <a:xfrm>
          <a:off x="14389744" y="1799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49801</xdr:rowOff>
    </xdr:from>
    <xdr:ext cx="405111" cy="259045"/>
    <xdr:sp macro="" textlink="">
      <xdr:nvSpPr>
        <xdr:cNvPr id="622" name="n_1mainValue【公民館】&#10;有形固定資産減価償却率"/>
        <xdr:cNvSpPr txBox="1"/>
      </xdr:nvSpPr>
      <xdr:spPr>
        <a:xfrm>
          <a:off x="15266044" y="17880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3" name="正方形/長方形 62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4" name="正方形/長方形 62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5" name="正方形/長方形 62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6" name="正方形/長方形 62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7" name="正方形/長方形 62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8" name="正方形/長方形 62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9" name="正方形/長方形 62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0" name="正方形/長方形 62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1" name="テキスト ボックス 63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2" name="直線コネクタ 63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33" name="直線コネクタ 63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34" name="テキスト ボックス 63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35" name="直線コネクタ 63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36" name="テキスト ボックス 63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37" name="直線コネクタ 63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38" name="テキスト ボックス 63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39" name="直線コネクタ 63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40" name="テキスト ボックス 63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1" name="直線コネクタ 64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2" name="テキスト ボックス 64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55626</xdr:rowOff>
    </xdr:from>
    <xdr:to>
      <xdr:col>116</xdr:col>
      <xdr:colOff>62864</xdr:colOff>
      <xdr:row>108</xdr:row>
      <xdr:rowOff>35052</xdr:rowOff>
    </xdr:to>
    <xdr:cxnSp macro="">
      <xdr:nvCxnSpPr>
        <xdr:cNvPr id="644" name="直線コネクタ 643"/>
        <xdr:cNvCxnSpPr/>
      </xdr:nvCxnSpPr>
      <xdr:spPr>
        <a:xfrm flipV="1">
          <a:off x="22160864" y="1737207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645"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646" name="直線コネクタ 645"/>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2303</xdr:rowOff>
    </xdr:from>
    <xdr:ext cx="469744" cy="259045"/>
    <xdr:sp macro="" textlink="">
      <xdr:nvSpPr>
        <xdr:cNvPr id="647" name="【公民館】&#10;一人当たり面積最大値テキスト"/>
        <xdr:cNvSpPr txBox="1"/>
      </xdr:nvSpPr>
      <xdr:spPr>
        <a:xfrm>
          <a:off x="22199600" y="1714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55626</xdr:rowOff>
    </xdr:from>
    <xdr:to>
      <xdr:col>116</xdr:col>
      <xdr:colOff>152400</xdr:colOff>
      <xdr:row>101</xdr:row>
      <xdr:rowOff>55626</xdr:rowOff>
    </xdr:to>
    <xdr:cxnSp macro="">
      <xdr:nvCxnSpPr>
        <xdr:cNvPr id="648" name="直線コネクタ 647"/>
        <xdr:cNvCxnSpPr/>
      </xdr:nvCxnSpPr>
      <xdr:spPr>
        <a:xfrm>
          <a:off x="22072600" y="1737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15257</xdr:rowOff>
    </xdr:from>
    <xdr:ext cx="469744" cy="259045"/>
    <xdr:sp macro="" textlink="">
      <xdr:nvSpPr>
        <xdr:cNvPr id="649" name="【公民館】&#10;一人当たり面積平均値テキスト"/>
        <xdr:cNvSpPr txBox="1"/>
      </xdr:nvSpPr>
      <xdr:spPr>
        <a:xfrm>
          <a:off x="22199600" y="1801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650" name="フローチャート: 判断 649"/>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32258</xdr:rowOff>
    </xdr:from>
    <xdr:to>
      <xdr:col>112</xdr:col>
      <xdr:colOff>38100</xdr:colOff>
      <xdr:row>105</xdr:row>
      <xdr:rowOff>133858</xdr:rowOff>
    </xdr:to>
    <xdr:sp macro="" textlink="">
      <xdr:nvSpPr>
        <xdr:cNvPr id="651" name="フローチャート: 判断 650"/>
        <xdr:cNvSpPr/>
      </xdr:nvSpPr>
      <xdr:spPr>
        <a:xfrm>
          <a:off x="21272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652" name="フローチャート: 判断 651"/>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3" name="テキスト ボックス 65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4" name="テキスト ボックス 65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5" name="テキスト ボックス 65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6" name="テキスト ボックス 65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7" name="テキスト ボックス 65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27687</xdr:rowOff>
    </xdr:from>
    <xdr:to>
      <xdr:col>116</xdr:col>
      <xdr:colOff>114300</xdr:colOff>
      <xdr:row>105</xdr:row>
      <xdr:rowOff>129287</xdr:rowOff>
    </xdr:to>
    <xdr:sp macro="" textlink="">
      <xdr:nvSpPr>
        <xdr:cNvPr id="658" name="楕円 657"/>
        <xdr:cNvSpPr/>
      </xdr:nvSpPr>
      <xdr:spPr>
        <a:xfrm>
          <a:off x="22110700" y="1802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50564</xdr:rowOff>
    </xdr:from>
    <xdr:ext cx="469744" cy="259045"/>
    <xdr:sp macro="" textlink="">
      <xdr:nvSpPr>
        <xdr:cNvPr id="659" name="【公民館】&#10;一人当たり面積該当値テキスト"/>
        <xdr:cNvSpPr txBox="1"/>
      </xdr:nvSpPr>
      <xdr:spPr>
        <a:xfrm>
          <a:off x="22199600" y="1788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23113</xdr:rowOff>
    </xdr:from>
    <xdr:to>
      <xdr:col>112</xdr:col>
      <xdr:colOff>38100</xdr:colOff>
      <xdr:row>105</xdr:row>
      <xdr:rowOff>124713</xdr:rowOff>
    </xdr:to>
    <xdr:sp macro="" textlink="">
      <xdr:nvSpPr>
        <xdr:cNvPr id="660" name="楕円 659"/>
        <xdr:cNvSpPr/>
      </xdr:nvSpPr>
      <xdr:spPr>
        <a:xfrm>
          <a:off x="21272500" y="1802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73913</xdr:rowOff>
    </xdr:from>
    <xdr:to>
      <xdr:col>116</xdr:col>
      <xdr:colOff>63500</xdr:colOff>
      <xdr:row>105</xdr:row>
      <xdr:rowOff>78487</xdr:rowOff>
    </xdr:to>
    <xdr:cxnSp macro="">
      <xdr:nvCxnSpPr>
        <xdr:cNvPr id="661" name="直線コネクタ 660"/>
        <xdr:cNvCxnSpPr/>
      </xdr:nvCxnSpPr>
      <xdr:spPr>
        <a:xfrm>
          <a:off x="21323300" y="18076163"/>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124985</xdr:rowOff>
    </xdr:from>
    <xdr:ext cx="469744" cy="259045"/>
    <xdr:sp macro="" textlink="">
      <xdr:nvSpPr>
        <xdr:cNvPr id="662" name="n_1aveValue【公民館】&#10;一人当たり面積"/>
        <xdr:cNvSpPr txBox="1"/>
      </xdr:nvSpPr>
      <xdr:spPr>
        <a:xfrm>
          <a:off x="21075727" y="181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61231</xdr:rowOff>
    </xdr:from>
    <xdr:ext cx="469744" cy="259045"/>
    <xdr:sp macro="" textlink="">
      <xdr:nvSpPr>
        <xdr:cNvPr id="663" name="n_2aveValue【公民館】&#10;一人当たり面積"/>
        <xdr:cNvSpPr txBox="1"/>
      </xdr:nvSpPr>
      <xdr:spPr>
        <a:xfrm>
          <a:off x="20199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141240</xdr:rowOff>
    </xdr:from>
    <xdr:ext cx="469744" cy="259045"/>
    <xdr:sp macro="" textlink="">
      <xdr:nvSpPr>
        <xdr:cNvPr id="664" name="n_1mainValue【公民館】&#10;一人当たり面積"/>
        <xdr:cNvSpPr txBox="1"/>
      </xdr:nvSpPr>
      <xdr:spPr>
        <a:xfrm>
          <a:off x="21075727" y="1780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5" name="正方形/長方形 6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6" name="正方形/長方形 6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7" name="テキスト ボックス 6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類似団体と比較して特に有形固定資産減価償却率が高くなっている施設は、道路、児童館、公民館であり、反対に低くなっている施設は、公営住宅、認定子ども園・幼稚園・保育所である。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道路については、有形固定資産減価償却率が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63.5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％と高くなっており、類似団体の平均値と比較して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％高くなっている。平成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年度に舗装維持修繕計画を策定し、平成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年度に道路標識修繕計画を策定したところであり、これらの計画に基づいて市の道路施設の維持管理を効率的に取り組んでいくこととしている。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一方、認定子ども園・幼稚園・保育所については、老朽化が著しいニュータウン内の市立保育園の大規模改修を平成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年度から計画的に実施していることなどにより、有形固定資産減価償却率が低くなっている。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また、公営住宅については、木造戸建て住宅の老朽化に伴い用途廃止を進めていることから、有形固定資産減価償却率は類似団体の平均値と比較して大きく下回っている状況となっている。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千葉県成田市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133,098
128,008
213.84
65,900,595
61,515,625
3,655,145
37,977,294
49,938,147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81.0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124206</xdr:rowOff>
    </xdr:from>
    <xdr:to>
      <xdr:col>24</xdr:col>
      <xdr:colOff>62865</xdr:colOff>
      <xdr:row>42</xdr:row>
      <xdr:rowOff>73914</xdr:rowOff>
    </xdr:to>
    <xdr:cxnSp macro="">
      <xdr:nvCxnSpPr>
        <xdr:cNvPr id="54" name="直線コネクタ 53"/>
        <xdr:cNvCxnSpPr/>
      </xdr:nvCxnSpPr>
      <xdr:spPr>
        <a:xfrm flipV="1">
          <a:off x="4634865" y="5782056"/>
          <a:ext cx="0" cy="1492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77741</xdr:rowOff>
    </xdr:from>
    <xdr:ext cx="405111" cy="259045"/>
    <xdr:sp macro="" textlink="">
      <xdr:nvSpPr>
        <xdr:cNvPr id="55" name="【図書館】&#10;有形固定資産減価償却率最小値テキスト"/>
        <xdr:cNvSpPr txBox="1"/>
      </xdr:nvSpPr>
      <xdr:spPr>
        <a:xfrm>
          <a:off x="4673600" y="727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73914</xdr:rowOff>
    </xdr:from>
    <xdr:to>
      <xdr:col>24</xdr:col>
      <xdr:colOff>152400</xdr:colOff>
      <xdr:row>42</xdr:row>
      <xdr:rowOff>73914</xdr:rowOff>
    </xdr:to>
    <xdr:cxnSp macro="">
      <xdr:nvCxnSpPr>
        <xdr:cNvPr id="56" name="直線コネクタ 55"/>
        <xdr:cNvCxnSpPr/>
      </xdr:nvCxnSpPr>
      <xdr:spPr>
        <a:xfrm>
          <a:off x="4546600" y="727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70883</xdr:rowOff>
    </xdr:from>
    <xdr:ext cx="405111" cy="259045"/>
    <xdr:sp macro="" textlink="">
      <xdr:nvSpPr>
        <xdr:cNvPr id="57" name="【図書館】&#10;有形固定資産減価償却率最大値テキスト"/>
        <xdr:cNvSpPr txBox="1"/>
      </xdr:nvSpPr>
      <xdr:spPr>
        <a:xfrm>
          <a:off x="4673600" y="555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124206</xdr:rowOff>
    </xdr:from>
    <xdr:to>
      <xdr:col>24</xdr:col>
      <xdr:colOff>152400</xdr:colOff>
      <xdr:row>33</xdr:row>
      <xdr:rowOff>124206</xdr:rowOff>
    </xdr:to>
    <xdr:cxnSp macro="">
      <xdr:nvCxnSpPr>
        <xdr:cNvPr id="58" name="直線コネクタ 57"/>
        <xdr:cNvCxnSpPr/>
      </xdr:nvCxnSpPr>
      <xdr:spPr>
        <a:xfrm>
          <a:off x="4546600" y="578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161561</xdr:rowOff>
    </xdr:from>
    <xdr:ext cx="405111" cy="259045"/>
    <xdr:sp macro="" textlink="">
      <xdr:nvSpPr>
        <xdr:cNvPr id="59" name="【図書館】&#10;有形固定資産減価償却率平均値テキスト"/>
        <xdr:cNvSpPr txBox="1"/>
      </xdr:nvSpPr>
      <xdr:spPr>
        <a:xfrm>
          <a:off x="4673600" y="6505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11684</xdr:rowOff>
    </xdr:from>
    <xdr:to>
      <xdr:col>24</xdr:col>
      <xdr:colOff>114300</xdr:colOff>
      <xdr:row>38</xdr:row>
      <xdr:rowOff>113284</xdr:rowOff>
    </xdr:to>
    <xdr:sp macro="" textlink="">
      <xdr:nvSpPr>
        <xdr:cNvPr id="60" name="フローチャート: 判断 59"/>
        <xdr:cNvSpPr/>
      </xdr:nvSpPr>
      <xdr:spPr>
        <a:xfrm>
          <a:off x="4584700" y="652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96266</xdr:rowOff>
    </xdr:from>
    <xdr:to>
      <xdr:col>20</xdr:col>
      <xdr:colOff>38100</xdr:colOff>
      <xdr:row>39</xdr:row>
      <xdr:rowOff>26416</xdr:rowOff>
    </xdr:to>
    <xdr:sp macro="" textlink="">
      <xdr:nvSpPr>
        <xdr:cNvPr id="61" name="フローチャート: 判断 60"/>
        <xdr:cNvSpPr/>
      </xdr:nvSpPr>
      <xdr:spPr>
        <a:xfrm>
          <a:off x="3746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77978</xdr:rowOff>
    </xdr:from>
    <xdr:to>
      <xdr:col>15</xdr:col>
      <xdr:colOff>101600</xdr:colOff>
      <xdr:row>40</xdr:row>
      <xdr:rowOff>8128</xdr:rowOff>
    </xdr:to>
    <xdr:sp macro="" textlink="">
      <xdr:nvSpPr>
        <xdr:cNvPr id="62" name="フローチャート: 判断 61"/>
        <xdr:cNvSpPr/>
      </xdr:nvSpPr>
      <xdr:spPr>
        <a:xfrm>
          <a:off x="2857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112268</xdr:rowOff>
    </xdr:from>
    <xdr:to>
      <xdr:col>24</xdr:col>
      <xdr:colOff>114300</xdr:colOff>
      <xdr:row>36</xdr:row>
      <xdr:rowOff>42418</xdr:rowOff>
    </xdr:to>
    <xdr:sp macro="" textlink="">
      <xdr:nvSpPr>
        <xdr:cNvPr id="68" name="楕円 67"/>
        <xdr:cNvSpPr/>
      </xdr:nvSpPr>
      <xdr:spPr>
        <a:xfrm>
          <a:off x="4584700" y="611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135145</xdr:rowOff>
    </xdr:from>
    <xdr:ext cx="405111" cy="259045"/>
    <xdr:sp macro="" textlink="">
      <xdr:nvSpPr>
        <xdr:cNvPr id="69" name="【図書館】&#10;有形固定資産減価償却率該当値テキスト"/>
        <xdr:cNvSpPr txBox="1"/>
      </xdr:nvSpPr>
      <xdr:spPr>
        <a:xfrm>
          <a:off x="4673600" y="596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169418</xdr:rowOff>
    </xdr:from>
    <xdr:to>
      <xdr:col>20</xdr:col>
      <xdr:colOff>38100</xdr:colOff>
      <xdr:row>36</xdr:row>
      <xdr:rowOff>99568</xdr:rowOff>
    </xdr:to>
    <xdr:sp macro="" textlink="">
      <xdr:nvSpPr>
        <xdr:cNvPr id="70" name="楕円 69"/>
        <xdr:cNvSpPr/>
      </xdr:nvSpPr>
      <xdr:spPr>
        <a:xfrm>
          <a:off x="3746500" y="617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163068</xdr:rowOff>
    </xdr:from>
    <xdr:to>
      <xdr:col>24</xdr:col>
      <xdr:colOff>63500</xdr:colOff>
      <xdr:row>36</xdr:row>
      <xdr:rowOff>48768</xdr:rowOff>
    </xdr:to>
    <xdr:cxnSp macro="">
      <xdr:nvCxnSpPr>
        <xdr:cNvPr id="71" name="直線コネクタ 70"/>
        <xdr:cNvCxnSpPr/>
      </xdr:nvCxnSpPr>
      <xdr:spPr>
        <a:xfrm flipV="1">
          <a:off x="3797300" y="616381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17543</xdr:rowOff>
    </xdr:from>
    <xdr:ext cx="405111" cy="259045"/>
    <xdr:sp macro="" textlink="">
      <xdr:nvSpPr>
        <xdr:cNvPr id="72" name="n_1aveValue【図書館】&#10;有形固定資産減価償却率"/>
        <xdr:cNvSpPr txBox="1"/>
      </xdr:nvSpPr>
      <xdr:spPr>
        <a:xfrm>
          <a:off x="35820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24655</xdr:rowOff>
    </xdr:from>
    <xdr:ext cx="405111" cy="259045"/>
    <xdr:sp macro="" textlink="">
      <xdr:nvSpPr>
        <xdr:cNvPr id="73" name="n_2aveValue【図書館】&#10;有形固定資産減価償却率"/>
        <xdr:cNvSpPr txBox="1"/>
      </xdr:nvSpPr>
      <xdr:spPr>
        <a:xfrm>
          <a:off x="2705744" y="6539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116095</xdr:rowOff>
    </xdr:from>
    <xdr:ext cx="405111" cy="259045"/>
    <xdr:sp macro="" textlink="">
      <xdr:nvSpPr>
        <xdr:cNvPr id="74" name="n_1mainValue【図書館】&#10;有形固定資産減価償却率"/>
        <xdr:cNvSpPr txBox="1"/>
      </xdr:nvSpPr>
      <xdr:spPr>
        <a:xfrm>
          <a:off x="3582044" y="594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5" name="テキスト ボックス 8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9" name="テキスト ボックス 8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1" name="テキスト ボックス 9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3" name="テキスト ボックス 9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5" name="テキスト ボックス 9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133350</xdr:rowOff>
    </xdr:from>
    <xdr:to>
      <xdr:col>54</xdr:col>
      <xdr:colOff>189865</xdr:colOff>
      <xdr:row>42</xdr:row>
      <xdr:rowOff>114300</xdr:rowOff>
    </xdr:to>
    <xdr:cxnSp macro="">
      <xdr:nvCxnSpPr>
        <xdr:cNvPr id="99" name="直線コネクタ 98"/>
        <xdr:cNvCxnSpPr/>
      </xdr:nvCxnSpPr>
      <xdr:spPr>
        <a:xfrm flipV="1">
          <a:off x="10476865" y="5619750"/>
          <a:ext cx="0" cy="169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118127</xdr:rowOff>
    </xdr:from>
    <xdr:ext cx="469744" cy="259045"/>
    <xdr:sp macro="" textlink="">
      <xdr:nvSpPr>
        <xdr:cNvPr id="100" name="【図書館】&#10;一人当たり面積最小値テキスト"/>
        <xdr:cNvSpPr txBox="1"/>
      </xdr:nvSpPr>
      <xdr:spPr>
        <a:xfrm>
          <a:off x="10515600"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114300</xdr:rowOff>
    </xdr:from>
    <xdr:to>
      <xdr:col>55</xdr:col>
      <xdr:colOff>88900</xdr:colOff>
      <xdr:row>42</xdr:row>
      <xdr:rowOff>114300</xdr:rowOff>
    </xdr:to>
    <xdr:cxnSp macro="">
      <xdr:nvCxnSpPr>
        <xdr:cNvPr id="101" name="直線コネクタ 100"/>
        <xdr:cNvCxnSpPr/>
      </xdr:nvCxnSpPr>
      <xdr:spPr>
        <a:xfrm>
          <a:off x="10388600" y="731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80027</xdr:rowOff>
    </xdr:from>
    <xdr:ext cx="469744" cy="259045"/>
    <xdr:sp macro="" textlink="">
      <xdr:nvSpPr>
        <xdr:cNvPr id="102" name="【図書館】&#10;一人当たり面積最大値テキスト"/>
        <xdr:cNvSpPr txBox="1"/>
      </xdr:nvSpPr>
      <xdr:spPr>
        <a:xfrm>
          <a:off x="10515600"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133350</xdr:rowOff>
    </xdr:from>
    <xdr:to>
      <xdr:col>55</xdr:col>
      <xdr:colOff>88900</xdr:colOff>
      <xdr:row>32</xdr:row>
      <xdr:rowOff>133350</xdr:rowOff>
    </xdr:to>
    <xdr:cxnSp macro="">
      <xdr:nvCxnSpPr>
        <xdr:cNvPr id="103" name="直線コネクタ 102"/>
        <xdr:cNvCxnSpPr/>
      </xdr:nvCxnSpPr>
      <xdr:spPr>
        <a:xfrm>
          <a:off x="10388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124477</xdr:rowOff>
    </xdr:from>
    <xdr:ext cx="469744" cy="259045"/>
    <xdr:sp macro="" textlink="">
      <xdr:nvSpPr>
        <xdr:cNvPr id="104" name="【図書館】&#10;一人当たり面積平均値テキスト"/>
        <xdr:cNvSpPr txBox="1"/>
      </xdr:nvSpPr>
      <xdr:spPr>
        <a:xfrm>
          <a:off x="10515600" y="6639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101600</xdr:rowOff>
    </xdr:from>
    <xdr:to>
      <xdr:col>55</xdr:col>
      <xdr:colOff>50800</xdr:colOff>
      <xdr:row>40</xdr:row>
      <xdr:rowOff>31750</xdr:rowOff>
    </xdr:to>
    <xdr:sp macro="" textlink="">
      <xdr:nvSpPr>
        <xdr:cNvPr id="105" name="フローチャート: 判断 104"/>
        <xdr:cNvSpPr/>
      </xdr:nvSpPr>
      <xdr:spPr>
        <a:xfrm>
          <a:off x="10426700" y="678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06" name="フローチャート: 判断 105"/>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xdr:rowOff>
    </xdr:from>
    <xdr:to>
      <xdr:col>46</xdr:col>
      <xdr:colOff>38100</xdr:colOff>
      <xdr:row>39</xdr:row>
      <xdr:rowOff>107950</xdr:rowOff>
    </xdr:to>
    <xdr:sp macro="" textlink="">
      <xdr:nvSpPr>
        <xdr:cNvPr id="107" name="フローチャート: 判断 106"/>
        <xdr:cNvSpPr/>
      </xdr:nvSpPr>
      <xdr:spPr>
        <a:xfrm>
          <a:off x="8699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139700</xdr:rowOff>
    </xdr:from>
    <xdr:to>
      <xdr:col>55</xdr:col>
      <xdr:colOff>50800</xdr:colOff>
      <xdr:row>40</xdr:row>
      <xdr:rowOff>69850</xdr:rowOff>
    </xdr:to>
    <xdr:sp macro="" textlink="">
      <xdr:nvSpPr>
        <xdr:cNvPr id="113" name="楕円 112"/>
        <xdr:cNvSpPr/>
      </xdr:nvSpPr>
      <xdr:spPr>
        <a:xfrm>
          <a:off x="104267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118127</xdr:rowOff>
    </xdr:from>
    <xdr:ext cx="469744" cy="259045"/>
    <xdr:sp macro="" textlink="">
      <xdr:nvSpPr>
        <xdr:cNvPr id="114" name="【図書館】&#10;一人当たり面積該当値テキスト"/>
        <xdr:cNvSpPr txBox="1"/>
      </xdr:nvSpPr>
      <xdr:spPr>
        <a:xfrm>
          <a:off x="10515600"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120650</xdr:rowOff>
    </xdr:from>
    <xdr:to>
      <xdr:col>50</xdr:col>
      <xdr:colOff>165100</xdr:colOff>
      <xdr:row>40</xdr:row>
      <xdr:rowOff>50800</xdr:rowOff>
    </xdr:to>
    <xdr:sp macro="" textlink="">
      <xdr:nvSpPr>
        <xdr:cNvPr id="115" name="楕円 114"/>
        <xdr:cNvSpPr/>
      </xdr:nvSpPr>
      <xdr:spPr>
        <a:xfrm>
          <a:off x="9588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0</xdr:rowOff>
    </xdr:from>
    <xdr:to>
      <xdr:col>55</xdr:col>
      <xdr:colOff>0</xdr:colOff>
      <xdr:row>40</xdr:row>
      <xdr:rowOff>19050</xdr:rowOff>
    </xdr:to>
    <xdr:cxnSp macro="">
      <xdr:nvCxnSpPr>
        <xdr:cNvPr id="116" name="直線コネクタ 115"/>
        <xdr:cNvCxnSpPr/>
      </xdr:nvCxnSpPr>
      <xdr:spPr>
        <a:xfrm>
          <a:off x="9639300" y="68580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124477</xdr:rowOff>
    </xdr:from>
    <xdr:ext cx="469744" cy="259045"/>
    <xdr:sp macro="" textlink="">
      <xdr:nvSpPr>
        <xdr:cNvPr id="117" name="n_1aveValue【図書館】&#10;一人当たり面積"/>
        <xdr:cNvSpPr txBox="1"/>
      </xdr:nvSpPr>
      <xdr:spPr>
        <a:xfrm>
          <a:off x="9391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124477</xdr:rowOff>
    </xdr:from>
    <xdr:ext cx="469744" cy="259045"/>
    <xdr:sp macro="" textlink="">
      <xdr:nvSpPr>
        <xdr:cNvPr id="118" name="n_2aveValue【図書館】&#10;一人当たり面積"/>
        <xdr:cNvSpPr txBox="1"/>
      </xdr:nvSpPr>
      <xdr:spPr>
        <a:xfrm>
          <a:off x="8515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41927</xdr:rowOff>
    </xdr:from>
    <xdr:ext cx="469744" cy="259045"/>
    <xdr:sp macro="" textlink="">
      <xdr:nvSpPr>
        <xdr:cNvPr id="119" name="n_1mainValue【図書館】&#10;一人当たり面積"/>
        <xdr:cNvSpPr txBox="1"/>
      </xdr:nvSpPr>
      <xdr:spPr>
        <a:xfrm>
          <a:off x="93917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0" name="直線コネクタ 12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1" name="テキスト ボックス 130"/>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2" name="直線コネクタ 13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3" name="テキスト ボックス 13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4" name="直線コネクタ 13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5" name="テキスト ボックス 13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6" name="直線コネクタ 13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7" name="テキスト ボックス 13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8" name="直線コネクタ 13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9" name="テキスト ボックス 13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89535</xdr:rowOff>
    </xdr:from>
    <xdr:to>
      <xdr:col>24</xdr:col>
      <xdr:colOff>62865</xdr:colOff>
      <xdr:row>63</xdr:row>
      <xdr:rowOff>59055</xdr:rowOff>
    </xdr:to>
    <xdr:cxnSp macro="">
      <xdr:nvCxnSpPr>
        <xdr:cNvPr id="143" name="直線コネクタ 142"/>
        <xdr:cNvCxnSpPr/>
      </xdr:nvCxnSpPr>
      <xdr:spPr>
        <a:xfrm flipV="1">
          <a:off x="4634865" y="9519285"/>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62882</xdr:rowOff>
    </xdr:from>
    <xdr:ext cx="340478" cy="259045"/>
    <xdr:sp macro="" textlink="">
      <xdr:nvSpPr>
        <xdr:cNvPr id="144" name="【体育館・プール】&#10;有形固定資産減価償却率最小値テキスト"/>
        <xdr:cNvSpPr txBox="1"/>
      </xdr:nvSpPr>
      <xdr:spPr>
        <a:xfrm>
          <a:off x="4673600" y="10864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59055</xdr:rowOff>
    </xdr:from>
    <xdr:to>
      <xdr:col>24</xdr:col>
      <xdr:colOff>152400</xdr:colOff>
      <xdr:row>63</xdr:row>
      <xdr:rowOff>59055</xdr:rowOff>
    </xdr:to>
    <xdr:cxnSp macro="">
      <xdr:nvCxnSpPr>
        <xdr:cNvPr id="145" name="直線コネクタ 144"/>
        <xdr:cNvCxnSpPr/>
      </xdr:nvCxnSpPr>
      <xdr:spPr>
        <a:xfrm>
          <a:off x="4546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36212</xdr:rowOff>
    </xdr:from>
    <xdr:ext cx="405111" cy="259045"/>
    <xdr:sp macro="" textlink="">
      <xdr:nvSpPr>
        <xdr:cNvPr id="146" name="【体育館・プール】&#10;有形固定資産減価償却率最大値テキスト"/>
        <xdr:cNvSpPr txBox="1"/>
      </xdr:nvSpPr>
      <xdr:spPr>
        <a:xfrm>
          <a:off x="4673600" y="929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89535</xdr:rowOff>
    </xdr:from>
    <xdr:to>
      <xdr:col>24</xdr:col>
      <xdr:colOff>152400</xdr:colOff>
      <xdr:row>55</xdr:row>
      <xdr:rowOff>89535</xdr:rowOff>
    </xdr:to>
    <xdr:cxnSp macro="">
      <xdr:nvCxnSpPr>
        <xdr:cNvPr id="147" name="直線コネクタ 146"/>
        <xdr:cNvCxnSpPr/>
      </xdr:nvCxnSpPr>
      <xdr:spPr>
        <a:xfrm>
          <a:off x="4546600" y="951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70502</xdr:rowOff>
    </xdr:from>
    <xdr:ext cx="405111" cy="259045"/>
    <xdr:sp macro="" textlink="">
      <xdr:nvSpPr>
        <xdr:cNvPr id="148" name="【体育館・プール】&#10;有形固定資産減価償却率平均値テキスト"/>
        <xdr:cNvSpPr txBox="1"/>
      </xdr:nvSpPr>
      <xdr:spPr>
        <a:xfrm>
          <a:off x="4673600" y="9843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92075</xdr:rowOff>
    </xdr:from>
    <xdr:to>
      <xdr:col>24</xdr:col>
      <xdr:colOff>114300</xdr:colOff>
      <xdr:row>58</xdr:row>
      <xdr:rowOff>22225</xdr:rowOff>
    </xdr:to>
    <xdr:sp macro="" textlink="">
      <xdr:nvSpPr>
        <xdr:cNvPr id="149" name="フローチャート: 判断 148"/>
        <xdr:cNvSpPr/>
      </xdr:nvSpPr>
      <xdr:spPr>
        <a:xfrm>
          <a:off x="4584700" y="986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78740</xdr:rowOff>
    </xdr:from>
    <xdr:to>
      <xdr:col>20</xdr:col>
      <xdr:colOff>38100</xdr:colOff>
      <xdr:row>58</xdr:row>
      <xdr:rowOff>8890</xdr:rowOff>
    </xdr:to>
    <xdr:sp macro="" textlink="">
      <xdr:nvSpPr>
        <xdr:cNvPr id="150" name="フローチャート: 判断 149"/>
        <xdr:cNvSpPr/>
      </xdr:nvSpPr>
      <xdr:spPr>
        <a:xfrm>
          <a:off x="3746500" y="985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107315</xdr:rowOff>
    </xdr:from>
    <xdr:to>
      <xdr:col>15</xdr:col>
      <xdr:colOff>101600</xdr:colOff>
      <xdr:row>58</xdr:row>
      <xdr:rowOff>37465</xdr:rowOff>
    </xdr:to>
    <xdr:sp macro="" textlink="">
      <xdr:nvSpPr>
        <xdr:cNvPr id="151" name="フローチャート: 判断 150"/>
        <xdr:cNvSpPr/>
      </xdr:nvSpPr>
      <xdr:spPr>
        <a:xfrm>
          <a:off x="2857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31115</xdr:rowOff>
    </xdr:from>
    <xdr:to>
      <xdr:col>24</xdr:col>
      <xdr:colOff>114300</xdr:colOff>
      <xdr:row>56</xdr:row>
      <xdr:rowOff>132715</xdr:rowOff>
    </xdr:to>
    <xdr:sp macro="" textlink="">
      <xdr:nvSpPr>
        <xdr:cNvPr id="157" name="楕円 156"/>
        <xdr:cNvSpPr/>
      </xdr:nvSpPr>
      <xdr:spPr>
        <a:xfrm>
          <a:off x="4584700" y="963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53992</xdr:rowOff>
    </xdr:from>
    <xdr:ext cx="405111" cy="259045"/>
    <xdr:sp macro="" textlink="">
      <xdr:nvSpPr>
        <xdr:cNvPr id="158" name="【体育館・プール】&#10;有形固定資産減価償却率該当値テキスト"/>
        <xdr:cNvSpPr txBox="1"/>
      </xdr:nvSpPr>
      <xdr:spPr>
        <a:xfrm>
          <a:off x="4673600" y="948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67310</xdr:rowOff>
    </xdr:from>
    <xdr:to>
      <xdr:col>20</xdr:col>
      <xdr:colOff>38100</xdr:colOff>
      <xdr:row>56</xdr:row>
      <xdr:rowOff>168910</xdr:rowOff>
    </xdr:to>
    <xdr:sp macro="" textlink="">
      <xdr:nvSpPr>
        <xdr:cNvPr id="159" name="楕円 158"/>
        <xdr:cNvSpPr/>
      </xdr:nvSpPr>
      <xdr:spPr>
        <a:xfrm>
          <a:off x="3746500" y="966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81915</xdr:rowOff>
    </xdr:from>
    <xdr:to>
      <xdr:col>24</xdr:col>
      <xdr:colOff>63500</xdr:colOff>
      <xdr:row>56</xdr:row>
      <xdr:rowOff>118110</xdr:rowOff>
    </xdr:to>
    <xdr:cxnSp macro="">
      <xdr:nvCxnSpPr>
        <xdr:cNvPr id="160" name="直線コネクタ 159"/>
        <xdr:cNvCxnSpPr/>
      </xdr:nvCxnSpPr>
      <xdr:spPr>
        <a:xfrm flipV="1">
          <a:off x="3797300" y="968311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17</xdr:rowOff>
    </xdr:from>
    <xdr:ext cx="405111" cy="259045"/>
    <xdr:sp macro="" textlink="">
      <xdr:nvSpPr>
        <xdr:cNvPr id="161" name="n_1aveValue【体育館・プール】&#10;有形固定資産減価償却率"/>
        <xdr:cNvSpPr txBox="1"/>
      </xdr:nvSpPr>
      <xdr:spPr>
        <a:xfrm>
          <a:off x="3582044" y="994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53992</xdr:rowOff>
    </xdr:from>
    <xdr:ext cx="405111" cy="259045"/>
    <xdr:sp macro="" textlink="">
      <xdr:nvSpPr>
        <xdr:cNvPr id="162" name="n_2aveValue【体育館・プール】&#10;有形固定資産減価償却率"/>
        <xdr:cNvSpPr txBox="1"/>
      </xdr:nvSpPr>
      <xdr:spPr>
        <a:xfrm>
          <a:off x="27057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13987</xdr:rowOff>
    </xdr:from>
    <xdr:ext cx="405111" cy="259045"/>
    <xdr:sp macro="" textlink="">
      <xdr:nvSpPr>
        <xdr:cNvPr id="163" name="n_1mainValue【体育館・プール】&#10;有形固定資産減価償却率"/>
        <xdr:cNvSpPr txBox="1"/>
      </xdr:nvSpPr>
      <xdr:spPr>
        <a:xfrm>
          <a:off x="3582044" y="944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4" name="直線コネクタ 17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5" name="テキスト ボックス 17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6" name="直線コネクタ 17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7" name="テキスト ボックス 17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8" name="直線コネクタ 17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9" name="テキスト ボックス 17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0" name="直線コネクタ 17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1" name="テキスト ボックス 18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2" name="直線コネクタ 18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3" name="テキスト ボックス 18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5" name="テキスト ボックス 18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72390</xdr:rowOff>
    </xdr:from>
    <xdr:to>
      <xdr:col>54</xdr:col>
      <xdr:colOff>189865</xdr:colOff>
      <xdr:row>62</xdr:row>
      <xdr:rowOff>156210</xdr:rowOff>
    </xdr:to>
    <xdr:cxnSp macro="">
      <xdr:nvCxnSpPr>
        <xdr:cNvPr id="187" name="直線コネクタ 186"/>
        <xdr:cNvCxnSpPr/>
      </xdr:nvCxnSpPr>
      <xdr:spPr>
        <a:xfrm flipV="1">
          <a:off x="10476865" y="950214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160037</xdr:rowOff>
    </xdr:from>
    <xdr:ext cx="469744" cy="259045"/>
    <xdr:sp macro="" textlink="">
      <xdr:nvSpPr>
        <xdr:cNvPr id="188" name="【体育館・プール】&#10;一人当たり面積最小値テキスト"/>
        <xdr:cNvSpPr txBox="1"/>
      </xdr:nvSpPr>
      <xdr:spPr>
        <a:xfrm>
          <a:off x="10515600"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156210</xdr:rowOff>
    </xdr:from>
    <xdr:to>
      <xdr:col>55</xdr:col>
      <xdr:colOff>88900</xdr:colOff>
      <xdr:row>62</xdr:row>
      <xdr:rowOff>156210</xdr:rowOff>
    </xdr:to>
    <xdr:cxnSp macro="">
      <xdr:nvCxnSpPr>
        <xdr:cNvPr id="189" name="直線コネクタ 188"/>
        <xdr:cNvCxnSpPr/>
      </xdr:nvCxnSpPr>
      <xdr:spPr>
        <a:xfrm>
          <a:off x="10388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19067</xdr:rowOff>
    </xdr:from>
    <xdr:ext cx="469744" cy="259045"/>
    <xdr:sp macro="" textlink="">
      <xdr:nvSpPr>
        <xdr:cNvPr id="190" name="【体育館・プール】&#10;一人当たり面積最大値テキスト"/>
        <xdr:cNvSpPr txBox="1"/>
      </xdr:nvSpPr>
      <xdr:spPr>
        <a:xfrm>
          <a:off x="10515600" y="927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72390</xdr:rowOff>
    </xdr:from>
    <xdr:to>
      <xdr:col>55</xdr:col>
      <xdr:colOff>88900</xdr:colOff>
      <xdr:row>55</xdr:row>
      <xdr:rowOff>72390</xdr:rowOff>
    </xdr:to>
    <xdr:cxnSp macro="">
      <xdr:nvCxnSpPr>
        <xdr:cNvPr id="191" name="直線コネクタ 190"/>
        <xdr:cNvCxnSpPr/>
      </xdr:nvCxnSpPr>
      <xdr:spPr>
        <a:xfrm>
          <a:off x="10388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166387</xdr:rowOff>
    </xdr:from>
    <xdr:ext cx="469744" cy="259045"/>
    <xdr:sp macro="" textlink="">
      <xdr:nvSpPr>
        <xdr:cNvPr id="192" name="【体育館・プール】&#10;一人当たり面積平均値テキスト"/>
        <xdr:cNvSpPr txBox="1"/>
      </xdr:nvSpPr>
      <xdr:spPr>
        <a:xfrm>
          <a:off x="10515600" y="10110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143510</xdr:rowOff>
    </xdr:from>
    <xdr:to>
      <xdr:col>55</xdr:col>
      <xdr:colOff>50800</xdr:colOff>
      <xdr:row>60</xdr:row>
      <xdr:rowOff>73660</xdr:rowOff>
    </xdr:to>
    <xdr:sp macro="" textlink="">
      <xdr:nvSpPr>
        <xdr:cNvPr id="193" name="フローチャート: 判断 192"/>
        <xdr:cNvSpPr/>
      </xdr:nvSpPr>
      <xdr:spPr>
        <a:xfrm>
          <a:off x="10426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10160</xdr:rowOff>
    </xdr:from>
    <xdr:to>
      <xdr:col>50</xdr:col>
      <xdr:colOff>165100</xdr:colOff>
      <xdr:row>60</xdr:row>
      <xdr:rowOff>111760</xdr:rowOff>
    </xdr:to>
    <xdr:sp macro="" textlink="">
      <xdr:nvSpPr>
        <xdr:cNvPr id="194" name="フローチャート: 判断 193"/>
        <xdr:cNvSpPr/>
      </xdr:nvSpPr>
      <xdr:spPr>
        <a:xfrm>
          <a:off x="9588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162560</xdr:rowOff>
    </xdr:from>
    <xdr:to>
      <xdr:col>46</xdr:col>
      <xdr:colOff>38100</xdr:colOff>
      <xdr:row>61</xdr:row>
      <xdr:rowOff>92710</xdr:rowOff>
    </xdr:to>
    <xdr:sp macro="" textlink="">
      <xdr:nvSpPr>
        <xdr:cNvPr id="195" name="フローチャート: 判断 194"/>
        <xdr:cNvSpPr/>
      </xdr:nvSpPr>
      <xdr:spPr>
        <a:xfrm>
          <a:off x="8699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59690</xdr:rowOff>
    </xdr:from>
    <xdr:to>
      <xdr:col>55</xdr:col>
      <xdr:colOff>50800</xdr:colOff>
      <xdr:row>61</xdr:row>
      <xdr:rowOff>161290</xdr:rowOff>
    </xdr:to>
    <xdr:sp macro="" textlink="">
      <xdr:nvSpPr>
        <xdr:cNvPr id="201" name="楕円 200"/>
        <xdr:cNvSpPr/>
      </xdr:nvSpPr>
      <xdr:spPr>
        <a:xfrm>
          <a:off x="104267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38117</xdr:rowOff>
    </xdr:from>
    <xdr:ext cx="469744" cy="259045"/>
    <xdr:sp macro="" textlink="">
      <xdr:nvSpPr>
        <xdr:cNvPr id="202" name="【体育館・プール】&#10;一人当たり面積該当値テキスト"/>
        <xdr:cNvSpPr txBox="1"/>
      </xdr:nvSpPr>
      <xdr:spPr>
        <a:xfrm>
          <a:off x="10515600" y="1049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55880</xdr:rowOff>
    </xdr:from>
    <xdr:to>
      <xdr:col>50</xdr:col>
      <xdr:colOff>165100</xdr:colOff>
      <xdr:row>61</xdr:row>
      <xdr:rowOff>157480</xdr:rowOff>
    </xdr:to>
    <xdr:sp macro="" textlink="">
      <xdr:nvSpPr>
        <xdr:cNvPr id="203" name="楕円 202"/>
        <xdr:cNvSpPr/>
      </xdr:nvSpPr>
      <xdr:spPr>
        <a:xfrm>
          <a:off x="95885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106680</xdr:rowOff>
    </xdr:from>
    <xdr:to>
      <xdr:col>55</xdr:col>
      <xdr:colOff>0</xdr:colOff>
      <xdr:row>61</xdr:row>
      <xdr:rowOff>110490</xdr:rowOff>
    </xdr:to>
    <xdr:cxnSp macro="">
      <xdr:nvCxnSpPr>
        <xdr:cNvPr id="204" name="直線コネクタ 203"/>
        <xdr:cNvCxnSpPr/>
      </xdr:nvCxnSpPr>
      <xdr:spPr>
        <a:xfrm>
          <a:off x="9639300" y="105651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128287</xdr:rowOff>
    </xdr:from>
    <xdr:ext cx="469744" cy="259045"/>
    <xdr:sp macro="" textlink="">
      <xdr:nvSpPr>
        <xdr:cNvPr id="205" name="n_1aveValue【体育館・プール】&#10;一人当たり面積"/>
        <xdr:cNvSpPr txBox="1"/>
      </xdr:nvSpPr>
      <xdr:spPr>
        <a:xfrm>
          <a:off x="9391727" y="1007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109237</xdr:rowOff>
    </xdr:from>
    <xdr:ext cx="469744" cy="259045"/>
    <xdr:sp macro="" textlink="">
      <xdr:nvSpPr>
        <xdr:cNvPr id="206" name="n_2aveValue【体育館・プール】&#10;一人当たり面積"/>
        <xdr:cNvSpPr txBox="1"/>
      </xdr:nvSpPr>
      <xdr:spPr>
        <a:xfrm>
          <a:off x="8515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148607</xdr:rowOff>
    </xdr:from>
    <xdr:ext cx="469744" cy="259045"/>
    <xdr:sp macro="" textlink="">
      <xdr:nvSpPr>
        <xdr:cNvPr id="207" name="n_1mainValue【体育館・プール】&#10;一人当たり面積"/>
        <xdr:cNvSpPr txBox="1"/>
      </xdr:nvSpPr>
      <xdr:spPr>
        <a:xfrm>
          <a:off x="9391727" y="1060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8" name="テキスト ボックス 21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9" name="直線コネクタ 21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0" name="テキスト ボックス 21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1" name="直線コネクタ 22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2" name="テキスト ボックス 22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3" name="直線コネクタ 22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4" name="テキスト ボックス 22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5" name="直線コネクタ 22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6" name="テキスト ボックス 22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7" name="直線コネクタ 22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8" name="テキスト ボックス 22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0" name="テキスト ボックス 22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66675</xdr:rowOff>
    </xdr:from>
    <xdr:to>
      <xdr:col>24</xdr:col>
      <xdr:colOff>62865</xdr:colOff>
      <xdr:row>85</xdr:row>
      <xdr:rowOff>161925</xdr:rowOff>
    </xdr:to>
    <xdr:cxnSp macro="">
      <xdr:nvCxnSpPr>
        <xdr:cNvPr id="232" name="直線コネクタ 231"/>
        <xdr:cNvCxnSpPr/>
      </xdr:nvCxnSpPr>
      <xdr:spPr>
        <a:xfrm flipV="1">
          <a:off x="4634865" y="1343977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165752</xdr:rowOff>
    </xdr:from>
    <xdr:ext cx="405111" cy="259045"/>
    <xdr:sp macro="" textlink="">
      <xdr:nvSpPr>
        <xdr:cNvPr id="233" name="【福祉施設】&#10;有形固定資産減価償却率最小値テキスト"/>
        <xdr:cNvSpPr txBox="1"/>
      </xdr:nvSpPr>
      <xdr:spPr>
        <a:xfrm>
          <a:off x="4673600" y="1473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161925</xdr:rowOff>
    </xdr:from>
    <xdr:to>
      <xdr:col>24</xdr:col>
      <xdr:colOff>152400</xdr:colOff>
      <xdr:row>85</xdr:row>
      <xdr:rowOff>161925</xdr:rowOff>
    </xdr:to>
    <xdr:cxnSp macro="">
      <xdr:nvCxnSpPr>
        <xdr:cNvPr id="234" name="直線コネクタ 233"/>
        <xdr:cNvCxnSpPr/>
      </xdr:nvCxnSpPr>
      <xdr:spPr>
        <a:xfrm>
          <a:off x="4546600" y="1473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13352</xdr:rowOff>
    </xdr:from>
    <xdr:ext cx="405111" cy="259045"/>
    <xdr:sp macro="" textlink="">
      <xdr:nvSpPr>
        <xdr:cNvPr id="235" name="【福祉施設】&#10;有形固定資産減価償却率最大値テキスト"/>
        <xdr:cNvSpPr txBox="1"/>
      </xdr:nvSpPr>
      <xdr:spPr>
        <a:xfrm>
          <a:off x="4673600" y="1321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66675</xdr:rowOff>
    </xdr:from>
    <xdr:to>
      <xdr:col>24</xdr:col>
      <xdr:colOff>152400</xdr:colOff>
      <xdr:row>78</xdr:row>
      <xdr:rowOff>66675</xdr:rowOff>
    </xdr:to>
    <xdr:cxnSp macro="">
      <xdr:nvCxnSpPr>
        <xdr:cNvPr id="236" name="直線コネクタ 235"/>
        <xdr:cNvCxnSpPr/>
      </xdr:nvCxnSpPr>
      <xdr:spPr>
        <a:xfrm>
          <a:off x="4546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169563</xdr:rowOff>
    </xdr:from>
    <xdr:ext cx="405111" cy="259045"/>
    <xdr:sp macro="" textlink="">
      <xdr:nvSpPr>
        <xdr:cNvPr id="237" name="【福祉施設】&#10;有形固定資産減価償却率平均値テキスト"/>
        <xdr:cNvSpPr txBox="1"/>
      </xdr:nvSpPr>
      <xdr:spPr>
        <a:xfrm>
          <a:off x="4673600" y="14228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19686</xdr:rowOff>
    </xdr:from>
    <xdr:to>
      <xdr:col>24</xdr:col>
      <xdr:colOff>114300</xdr:colOff>
      <xdr:row>83</xdr:row>
      <xdr:rowOff>121286</xdr:rowOff>
    </xdr:to>
    <xdr:sp macro="" textlink="">
      <xdr:nvSpPr>
        <xdr:cNvPr id="238" name="フローチャート: 判断 237"/>
        <xdr:cNvSpPr/>
      </xdr:nvSpPr>
      <xdr:spPr>
        <a:xfrm>
          <a:off x="45847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31114</xdr:rowOff>
    </xdr:from>
    <xdr:to>
      <xdr:col>20</xdr:col>
      <xdr:colOff>38100</xdr:colOff>
      <xdr:row>83</xdr:row>
      <xdr:rowOff>132714</xdr:rowOff>
    </xdr:to>
    <xdr:sp macro="" textlink="">
      <xdr:nvSpPr>
        <xdr:cNvPr id="239" name="フローチャート: 判断 238"/>
        <xdr:cNvSpPr/>
      </xdr:nvSpPr>
      <xdr:spPr>
        <a:xfrm>
          <a:off x="3746500" y="1426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52070</xdr:rowOff>
    </xdr:from>
    <xdr:to>
      <xdr:col>15</xdr:col>
      <xdr:colOff>101600</xdr:colOff>
      <xdr:row>83</xdr:row>
      <xdr:rowOff>153670</xdr:rowOff>
    </xdr:to>
    <xdr:sp macro="" textlink="">
      <xdr:nvSpPr>
        <xdr:cNvPr id="240" name="フローチャート: 判断 239"/>
        <xdr:cNvSpPr/>
      </xdr:nvSpPr>
      <xdr:spPr>
        <a:xfrm>
          <a:off x="2857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46" name="楕円 245"/>
        <xdr:cNvSpPr/>
      </xdr:nvSpPr>
      <xdr:spPr>
        <a:xfrm>
          <a:off x="45847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139716</xdr:rowOff>
    </xdr:from>
    <xdr:ext cx="405111" cy="259045"/>
    <xdr:sp macro="" textlink="">
      <xdr:nvSpPr>
        <xdr:cNvPr id="247" name="【福祉施設】&#10;有形固定資産減価償却率該当値テキスト"/>
        <xdr:cNvSpPr txBox="1"/>
      </xdr:nvSpPr>
      <xdr:spPr>
        <a:xfrm>
          <a:off x="4673600"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170180</xdr:rowOff>
    </xdr:from>
    <xdr:to>
      <xdr:col>20</xdr:col>
      <xdr:colOff>38100</xdr:colOff>
      <xdr:row>82</xdr:row>
      <xdr:rowOff>100330</xdr:rowOff>
    </xdr:to>
    <xdr:sp macro="" textlink="">
      <xdr:nvSpPr>
        <xdr:cNvPr id="248" name="楕円 247"/>
        <xdr:cNvSpPr/>
      </xdr:nvSpPr>
      <xdr:spPr>
        <a:xfrm>
          <a:off x="3746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49530</xdr:rowOff>
    </xdr:from>
    <xdr:to>
      <xdr:col>24</xdr:col>
      <xdr:colOff>63500</xdr:colOff>
      <xdr:row>82</xdr:row>
      <xdr:rowOff>167639</xdr:rowOff>
    </xdr:to>
    <xdr:cxnSp macro="">
      <xdr:nvCxnSpPr>
        <xdr:cNvPr id="249" name="直線コネクタ 248"/>
        <xdr:cNvCxnSpPr/>
      </xdr:nvCxnSpPr>
      <xdr:spPr>
        <a:xfrm>
          <a:off x="3797300" y="14108430"/>
          <a:ext cx="8382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123841</xdr:rowOff>
    </xdr:from>
    <xdr:ext cx="405111" cy="259045"/>
    <xdr:sp macro="" textlink="">
      <xdr:nvSpPr>
        <xdr:cNvPr id="250" name="n_1aveValue【福祉施設】&#10;有形固定資産減価償却率"/>
        <xdr:cNvSpPr txBox="1"/>
      </xdr:nvSpPr>
      <xdr:spPr>
        <a:xfrm>
          <a:off x="35820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170197</xdr:rowOff>
    </xdr:from>
    <xdr:ext cx="405111" cy="259045"/>
    <xdr:sp macro="" textlink="">
      <xdr:nvSpPr>
        <xdr:cNvPr id="251" name="n_2aveValue【福祉施設】&#10;有形固定資産減価償却率"/>
        <xdr:cNvSpPr txBox="1"/>
      </xdr:nvSpPr>
      <xdr:spPr>
        <a:xfrm>
          <a:off x="2705744" y="1405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116857</xdr:rowOff>
    </xdr:from>
    <xdr:ext cx="405111" cy="259045"/>
    <xdr:sp macro="" textlink="">
      <xdr:nvSpPr>
        <xdr:cNvPr id="252" name="n_1mainValue【福祉施設】&#10;有形固定資産減価償却率"/>
        <xdr:cNvSpPr txBox="1"/>
      </xdr:nvSpPr>
      <xdr:spPr>
        <a:xfrm>
          <a:off x="35820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3" name="直線コネクタ 26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4" name="テキスト ボックス 26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5" name="直線コネクタ 26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6" name="テキスト ボックス 26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7" name="直線コネクタ 26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8" name="テキスト ボックス 26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9" name="直線コネクタ 26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0" name="テキスト ボックス 26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1" name="直線コネクタ 27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2" name="テキスト ボックス 27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3" name="直線コネクタ 27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4" name="テキスト ボックス 27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30480</xdr:rowOff>
    </xdr:from>
    <xdr:to>
      <xdr:col>54</xdr:col>
      <xdr:colOff>189865</xdr:colOff>
      <xdr:row>86</xdr:row>
      <xdr:rowOff>102870</xdr:rowOff>
    </xdr:to>
    <xdr:cxnSp macro="">
      <xdr:nvCxnSpPr>
        <xdr:cNvPr id="276" name="直線コネクタ 275"/>
        <xdr:cNvCxnSpPr/>
      </xdr:nvCxnSpPr>
      <xdr:spPr>
        <a:xfrm flipV="1">
          <a:off x="10476865" y="1357503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106697</xdr:rowOff>
    </xdr:from>
    <xdr:ext cx="469744" cy="259045"/>
    <xdr:sp macro="" textlink="">
      <xdr:nvSpPr>
        <xdr:cNvPr id="277" name="【福祉施設】&#10;一人当たり面積最小値テキスト"/>
        <xdr:cNvSpPr txBox="1"/>
      </xdr:nvSpPr>
      <xdr:spPr>
        <a:xfrm>
          <a:off x="10515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102870</xdr:rowOff>
    </xdr:from>
    <xdr:to>
      <xdr:col>55</xdr:col>
      <xdr:colOff>88900</xdr:colOff>
      <xdr:row>86</xdr:row>
      <xdr:rowOff>102870</xdr:rowOff>
    </xdr:to>
    <xdr:cxnSp macro="">
      <xdr:nvCxnSpPr>
        <xdr:cNvPr id="278" name="直線コネクタ 277"/>
        <xdr:cNvCxnSpPr/>
      </xdr:nvCxnSpPr>
      <xdr:spPr>
        <a:xfrm>
          <a:off x="10388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148607</xdr:rowOff>
    </xdr:from>
    <xdr:ext cx="469744" cy="259045"/>
    <xdr:sp macro="" textlink="">
      <xdr:nvSpPr>
        <xdr:cNvPr id="279" name="【福祉施設】&#10;一人当たり面積最大値テキスト"/>
        <xdr:cNvSpPr txBox="1"/>
      </xdr:nvSpPr>
      <xdr:spPr>
        <a:xfrm>
          <a:off x="10515600" y="1335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30480</xdr:rowOff>
    </xdr:from>
    <xdr:to>
      <xdr:col>55</xdr:col>
      <xdr:colOff>88900</xdr:colOff>
      <xdr:row>79</xdr:row>
      <xdr:rowOff>30480</xdr:rowOff>
    </xdr:to>
    <xdr:cxnSp macro="">
      <xdr:nvCxnSpPr>
        <xdr:cNvPr id="280" name="直線コネクタ 279"/>
        <xdr:cNvCxnSpPr/>
      </xdr:nvCxnSpPr>
      <xdr:spPr>
        <a:xfrm>
          <a:off x="10388600" y="1357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151147</xdr:rowOff>
    </xdr:from>
    <xdr:ext cx="469744" cy="259045"/>
    <xdr:sp macro="" textlink="">
      <xdr:nvSpPr>
        <xdr:cNvPr id="281" name="【福祉施設】&#10;一人当たり面積平均値テキスト"/>
        <xdr:cNvSpPr txBox="1"/>
      </xdr:nvSpPr>
      <xdr:spPr>
        <a:xfrm>
          <a:off x="10515600" y="14381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128270</xdr:rowOff>
    </xdr:from>
    <xdr:to>
      <xdr:col>55</xdr:col>
      <xdr:colOff>50800</xdr:colOff>
      <xdr:row>85</xdr:row>
      <xdr:rowOff>58420</xdr:rowOff>
    </xdr:to>
    <xdr:sp macro="" textlink="">
      <xdr:nvSpPr>
        <xdr:cNvPr id="282" name="フローチャート: 判断 281"/>
        <xdr:cNvSpPr/>
      </xdr:nvSpPr>
      <xdr:spPr>
        <a:xfrm>
          <a:off x="104267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139700</xdr:rowOff>
    </xdr:from>
    <xdr:to>
      <xdr:col>50</xdr:col>
      <xdr:colOff>165100</xdr:colOff>
      <xdr:row>85</xdr:row>
      <xdr:rowOff>69850</xdr:rowOff>
    </xdr:to>
    <xdr:sp macro="" textlink="">
      <xdr:nvSpPr>
        <xdr:cNvPr id="283" name="フローチャート: 判断 282"/>
        <xdr:cNvSpPr/>
      </xdr:nvSpPr>
      <xdr:spPr>
        <a:xfrm>
          <a:off x="9588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162561</xdr:rowOff>
    </xdr:from>
    <xdr:to>
      <xdr:col>46</xdr:col>
      <xdr:colOff>38100</xdr:colOff>
      <xdr:row>85</xdr:row>
      <xdr:rowOff>92711</xdr:rowOff>
    </xdr:to>
    <xdr:sp macro="" textlink="">
      <xdr:nvSpPr>
        <xdr:cNvPr id="284" name="フローチャート: 判断 283"/>
        <xdr:cNvSpPr/>
      </xdr:nvSpPr>
      <xdr:spPr>
        <a:xfrm>
          <a:off x="86995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5" name="テキスト ボックス 28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13970</xdr:rowOff>
    </xdr:from>
    <xdr:to>
      <xdr:col>55</xdr:col>
      <xdr:colOff>50800</xdr:colOff>
      <xdr:row>86</xdr:row>
      <xdr:rowOff>115570</xdr:rowOff>
    </xdr:to>
    <xdr:sp macro="" textlink="">
      <xdr:nvSpPr>
        <xdr:cNvPr id="290" name="楕円 289"/>
        <xdr:cNvSpPr/>
      </xdr:nvSpPr>
      <xdr:spPr>
        <a:xfrm>
          <a:off x="104267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100347</xdr:rowOff>
    </xdr:from>
    <xdr:ext cx="469744" cy="259045"/>
    <xdr:sp macro="" textlink="">
      <xdr:nvSpPr>
        <xdr:cNvPr id="291" name="【福祉施設】&#10;一人当たり面積該当値テキスト"/>
        <xdr:cNvSpPr txBox="1"/>
      </xdr:nvSpPr>
      <xdr:spPr>
        <a:xfrm>
          <a:off x="10515600" y="1467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13970</xdr:rowOff>
    </xdr:from>
    <xdr:to>
      <xdr:col>50</xdr:col>
      <xdr:colOff>165100</xdr:colOff>
      <xdr:row>86</xdr:row>
      <xdr:rowOff>115570</xdr:rowOff>
    </xdr:to>
    <xdr:sp macro="" textlink="">
      <xdr:nvSpPr>
        <xdr:cNvPr id="292" name="楕円 291"/>
        <xdr:cNvSpPr/>
      </xdr:nvSpPr>
      <xdr:spPr>
        <a:xfrm>
          <a:off x="95885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64770</xdr:rowOff>
    </xdr:from>
    <xdr:to>
      <xdr:col>55</xdr:col>
      <xdr:colOff>0</xdr:colOff>
      <xdr:row>86</xdr:row>
      <xdr:rowOff>64770</xdr:rowOff>
    </xdr:to>
    <xdr:cxnSp macro="">
      <xdr:nvCxnSpPr>
        <xdr:cNvPr id="293" name="直線コネクタ 292"/>
        <xdr:cNvCxnSpPr/>
      </xdr:nvCxnSpPr>
      <xdr:spPr>
        <a:xfrm>
          <a:off x="9639300" y="14809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86377</xdr:rowOff>
    </xdr:from>
    <xdr:ext cx="469744" cy="259045"/>
    <xdr:sp macro="" textlink="">
      <xdr:nvSpPr>
        <xdr:cNvPr id="294" name="n_1aveValue【福祉施設】&#10;一人当たり面積"/>
        <xdr:cNvSpPr txBox="1"/>
      </xdr:nvSpPr>
      <xdr:spPr>
        <a:xfrm>
          <a:off x="93917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109238</xdr:rowOff>
    </xdr:from>
    <xdr:ext cx="469744" cy="259045"/>
    <xdr:sp macro="" textlink="">
      <xdr:nvSpPr>
        <xdr:cNvPr id="295" name="n_2aveValue【福祉施設】&#10;一人当たり面積"/>
        <xdr:cNvSpPr txBox="1"/>
      </xdr:nvSpPr>
      <xdr:spPr>
        <a:xfrm>
          <a:off x="8515427" y="1433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106697</xdr:rowOff>
    </xdr:from>
    <xdr:ext cx="469744" cy="259045"/>
    <xdr:sp macro="" textlink="">
      <xdr:nvSpPr>
        <xdr:cNvPr id="296" name="n_1mainValue【福祉施設】&#10;一人当たり面積"/>
        <xdr:cNvSpPr txBox="1"/>
      </xdr:nvSpPr>
      <xdr:spPr>
        <a:xfrm>
          <a:off x="9391727"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7" name="正方形/長方形 29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8" name="正方形/長方形 29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9" name="正方形/長方形 29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0" name="正方形/長方形 29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1" name="正方形/長方形 30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2" name="正方形/長方形 30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3" name="正方形/長方形 30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正方形/長方形 30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5" name="テキスト ボックス 30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6" name="直線コネクタ 30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07" name="直線コネクタ 30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08" name="テキスト ボックス 307"/>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9" name="直線コネクタ 30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0" name="テキスト ボックス 30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1" name="直線コネクタ 31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2" name="テキスト ボックス 31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3" name="直線コネクタ 31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4" name="テキスト ボックス 31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5" name="直線コネクタ 31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16" name="テキスト ボックス 315"/>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7" name="直線コネクタ 31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8" name="テキスト ボックス 31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108</xdr:row>
      <xdr:rowOff>97155</xdr:rowOff>
    </xdr:to>
    <xdr:cxnSp macro="">
      <xdr:nvCxnSpPr>
        <xdr:cNvPr id="320" name="直線コネクタ 319"/>
        <xdr:cNvCxnSpPr/>
      </xdr:nvCxnSpPr>
      <xdr:spPr>
        <a:xfrm flipV="1">
          <a:off x="4634865" y="1715262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100982</xdr:rowOff>
    </xdr:from>
    <xdr:ext cx="340478" cy="259045"/>
    <xdr:sp macro="" textlink="">
      <xdr:nvSpPr>
        <xdr:cNvPr id="321" name="【市民会館】&#10;有形固定資産減価償却率最小値テキスト"/>
        <xdr:cNvSpPr txBox="1"/>
      </xdr:nvSpPr>
      <xdr:spPr>
        <a:xfrm>
          <a:off x="4673600" y="186175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97155</xdr:rowOff>
    </xdr:from>
    <xdr:to>
      <xdr:col>24</xdr:col>
      <xdr:colOff>152400</xdr:colOff>
      <xdr:row>108</xdr:row>
      <xdr:rowOff>97155</xdr:rowOff>
    </xdr:to>
    <xdr:cxnSp macro="">
      <xdr:nvCxnSpPr>
        <xdr:cNvPr id="322" name="直線コネクタ 321"/>
        <xdr:cNvCxnSpPr/>
      </xdr:nvCxnSpPr>
      <xdr:spPr>
        <a:xfrm>
          <a:off x="4546600" y="186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405111" cy="259045"/>
    <xdr:sp macro="" textlink="">
      <xdr:nvSpPr>
        <xdr:cNvPr id="323" name="【市民会館】&#10;有形固定資産減価償却率最大値テキスト"/>
        <xdr:cNvSpPr txBox="1"/>
      </xdr:nvSpPr>
      <xdr:spPr>
        <a:xfrm>
          <a:off x="4673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324" name="直線コネクタ 323"/>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92091</xdr:rowOff>
    </xdr:from>
    <xdr:ext cx="405111" cy="259045"/>
    <xdr:sp macro="" textlink="">
      <xdr:nvSpPr>
        <xdr:cNvPr id="325" name="【市民会館】&#10;有形固定資産減価償却率平均値テキスト"/>
        <xdr:cNvSpPr txBox="1"/>
      </xdr:nvSpPr>
      <xdr:spPr>
        <a:xfrm>
          <a:off x="4673600" y="175799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69214</xdr:rowOff>
    </xdr:from>
    <xdr:to>
      <xdr:col>24</xdr:col>
      <xdr:colOff>114300</xdr:colOff>
      <xdr:row>103</xdr:row>
      <xdr:rowOff>170814</xdr:rowOff>
    </xdr:to>
    <xdr:sp macro="" textlink="">
      <xdr:nvSpPr>
        <xdr:cNvPr id="326" name="フローチャート: 判断 325"/>
        <xdr:cNvSpPr/>
      </xdr:nvSpPr>
      <xdr:spPr>
        <a:xfrm>
          <a:off x="45847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8255</xdr:rowOff>
    </xdr:from>
    <xdr:to>
      <xdr:col>20</xdr:col>
      <xdr:colOff>38100</xdr:colOff>
      <xdr:row>103</xdr:row>
      <xdr:rowOff>109855</xdr:rowOff>
    </xdr:to>
    <xdr:sp macro="" textlink="">
      <xdr:nvSpPr>
        <xdr:cNvPr id="327" name="フローチャート: 判断 326"/>
        <xdr:cNvSpPr/>
      </xdr:nvSpPr>
      <xdr:spPr>
        <a:xfrm>
          <a:off x="3746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114936</xdr:rowOff>
    </xdr:from>
    <xdr:to>
      <xdr:col>15</xdr:col>
      <xdr:colOff>101600</xdr:colOff>
      <xdr:row>103</xdr:row>
      <xdr:rowOff>45086</xdr:rowOff>
    </xdr:to>
    <xdr:sp macro="" textlink="">
      <xdr:nvSpPr>
        <xdr:cNvPr id="328" name="フローチャート: 判断 327"/>
        <xdr:cNvSpPr/>
      </xdr:nvSpPr>
      <xdr:spPr>
        <a:xfrm>
          <a:off x="2857500" y="1760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9" name="テキスト ボックス 32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0" name="テキスト ボックス 32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1" name="テキスト ボックス 33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2" name="テキスト ボックス 33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3" name="テキスト ボックス 33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162561</xdr:rowOff>
    </xdr:from>
    <xdr:to>
      <xdr:col>24</xdr:col>
      <xdr:colOff>114300</xdr:colOff>
      <xdr:row>105</xdr:row>
      <xdr:rowOff>92711</xdr:rowOff>
    </xdr:to>
    <xdr:sp macro="" textlink="">
      <xdr:nvSpPr>
        <xdr:cNvPr id="334" name="楕円 333"/>
        <xdr:cNvSpPr/>
      </xdr:nvSpPr>
      <xdr:spPr>
        <a:xfrm>
          <a:off x="45847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140988</xdr:rowOff>
    </xdr:from>
    <xdr:ext cx="405111" cy="259045"/>
    <xdr:sp macro="" textlink="">
      <xdr:nvSpPr>
        <xdr:cNvPr id="335" name="【市民会館】&#10;有形固定資産減価償却率該当値テキスト"/>
        <xdr:cNvSpPr txBox="1"/>
      </xdr:nvSpPr>
      <xdr:spPr>
        <a:xfrm>
          <a:off x="4673600"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42545</xdr:rowOff>
    </xdr:from>
    <xdr:to>
      <xdr:col>20</xdr:col>
      <xdr:colOff>38100</xdr:colOff>
      <xdr:row>105</xdr:row>
      <xdr:rowOff>144145</xdr:rowOff>
    </xdr:to>
    <xdr:sp macro="" textlink="">
      <xdr:nvSpPr>
        <xdr:cNvPr id="336" name="楕円 335"/>
        <xdr:cNvSpPr/>
      </xdr:nvSpPr>
      <xdr:spPr>
        <a:xfrm>
          <a:off x="3746500" y="180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41911</xdr:rowOff>
    </xdr:from>
    <xdr:to>
      <xdr:col>24</xdr:col>
      <xdr:colOff>63500</xdr:colOff>
      <xdr:row>105</xdr:row>
      <xdr:rowOff>93345</xdr:rowOff>
    </xdr:to>
    <xdr:cxnSp macro="">
      <xdr:nvCxnSpPr>
        <xdr:cNvPr id="337" name="直線コネクタ 336"/>
        <xdr:cNvCxnSpPr/>
      </xdr:nvCxnSpPr>
      <xdr:spPr>
        <a:xfrm flipV="1">
          <a:off x="3797300" y="18044161"/>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126382</xdr:rowOff>
    </xdr:from>
    <xdr:ext cx="405111" cy="259045"/>
    <xdr:sp macro="" textlink="">
      <xdr:nvSpPr>
        <xdr:cNvPr id="338" name="n_1aveValue【市民会館】&#10;有形固定資産減価償却率"/>
        <xdr:cNvSpPr txBox="1"/>
      </xdr:nvSpPr>
      <xdr:spPr>
        <a:xfrm>
          <a:off x="35820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61613</xdr:rowOff>
    </xdr:from>
    <xdr:ext cx="405111" cy="259045"/>
    <xdr:sp macro="" textlink="">
      <xdr:nvSpPr>
        <xdr:cNvPr id="339" name="n_2aveValue【市民会館】&#10;有形固定資産減価償却率"/>
        <xdr:cNvSpPr txBox="1"/>
      </xdr:nvSpPr>
      <xdr:spPr>
        <a:xfrm>
          <a:off x="2705744" y="1737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135272</xdr:rowOff>
    </xdr:from>
    <xdr:ext cx="405111" cy="259045"/>
    <xdr:sp macro="" textlink="">
      <xdr:nvSpPr>
        <xdr:cNvPr id="340" name="n_1mainValue【市民会館】&#10;有形固定資産減価償却率"/>
        <xdr:cNvSpPr txBox="1"/>
      </xdr:nvSpPr>
      <xdr:spPr>
        <a:xfrm>
          <a:off x="3582044" y="181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1" name="正方形/長方形 3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2" name="正方形/長方形 3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3" name="正方形/長方形 3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4" name="正方形/長方形 3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5" name="正方形/長方形 3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6" name="正方形/長方形 3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7" name="正方形/長方形 3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9" name="テキスト ボックス 3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0" name="直線コネクタ 3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51" name="テキスト ボックス 350"/>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352" name="直線コネクタ 35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3" name="テキスト ボックス 35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4" name="直線コネクタ 35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5" name="テキスト ボックス 35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6" name="直線コネクタ 35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7" name="テキスト ボックス 35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8" name="直線コネクタ 35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9" name="テキスト ボックス 35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0" name="直線コネクタ 3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1" name="テキスト ボックス 36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48768</xdr:rowOff>
    </xdr:from>
    <xdr:to>
      <xdr:col>54</xdr:col>
      <xdr:colOff>189865</xdr:colOff>
      <xdr:row>108</xdr:row>
      <xdr:rowOff>76200</xdr:rowOff>
    </xdr:to>
    <xdr:cxnSp macro="">
      <xdr:nvCxnSpPr>
        <xdr:cNvPr id="363" name="直線コネクタ 362"/>
        <xdr:cNvCxnSpPr/>
      </xdr:nvCxnSpPr>
      <xdr:spPr>
        <a:xfrm flipV="1">
          <a:off x="10476865" y="1719376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80027</xdr:rowOff>
    </xdr:from>
    <xdr:ext cx="469744" cy="259045"/>
    <xdr:sp macro="" textlink="">
      <xdr:nvSpPr>
        <xdr:cNvPr id="364" name="【市民会館】&#10;一人当たり面積最小値テキスト"/>
        <xdr:cNvSpPr txBox="1"/>
      </xdr:nvSpPr>
      <xdr:spPr>
        <a:xfrm>
          <a:off x="10515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76200</xdr:rowOff>
    </xdr:from>
    <xdr:to>
      <xdr:col>55</xdr:col>
      <xdr:colOff>88900</xdr:colOff>
      <xdr:row>108</xdr:row>
      <xdr:rowOff>76200</xdr:rowOff>
    </xdr:to>
    <xdr:cxnSp macro="">
      <xdr:nvCxnSpPr>
        <xdr:cNvPr id="365" name="直線コネクタ 364"/>
        <xdr:cNvCxnSpPr/>
      </xdr:nvCxnSpPr>
      <xdr:spPr>
        <a:xfrm>
          <a:off x="10388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166895</xdr:rowOff>
    </xdr:from>
    <xdr:ext cx="469744" cy="259045"/>
    <xdr:sp macro="" textlink="">
      <xdr:nvSpPr>
        <xdr:cNvPr id="366" name="【市民会館】&#10;一人当たり面積最大値テキスト"/>
        <xdr:cNvSpPr txBox="1"/>
      </xdr:nvSpPr>
      <xdr:spPr>
        <a:xfrm>
          <a:off x="10515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48768</xdr:rowOff>
    </xdr:from>
    <xdr:to>
      <xdr:col>55</xdr:col>
      <xdr:colOff>88900</xdr:colOff>
      <xdr:row>100</xdr:row>
      <xdr:rowOff>48768</xdr:rowOff>
    </xdr:to>
    <xdr:cxnSp macro="">
      <xdr:nvCxnSpPr>
        <xdr:cNvPr id="367" name="直線コネクタ 366"/>
        <xdr:cNvCxnSpPr/>
      </xdr:nvCxnSpPr>
      <xdr:spPr>
        <a:xfrm>
          <a:off x="10388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23131</xdr:rowOff>
    </xdr:from>
    <xdr:ext cx="469744" cy="259045"/>
    <xdr:sp macro="" textlink="">
      <xdr:nvSpPr>
        <xdr:cNvPr id="368" name="【市民会館】&#10;一人当たり面積平均値テキスト"/>
        <xdr:cNvSpPr txBox="1"/>
      </xdr:nvSpPr>
      <xdr:spPr>
        <a:xfrm>
          <a:off x="10515600" y="17853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254</xdr:rowOff>
    </xdr:from>
    <xdr:to>
      <xdr:col>55</xdr:col>
      <xdr:colOff>50800</xdr:colOff>
      <xdr:row>105</xdr:row>
      <xdr:rowOff>101854</xdr:rowOff>
    </xdr:to>
    <xdr:sp macro="" textlink="">
      <xdr:nvSpPr>
        <xdr:cNvPr id="369" name="フローチャート: 判断 368"/>
        <xdr:cNvSpPr/>
      </xdr:nvSpPr>
      <xdr:spPr>
        <a:xfrm>
          <a:off x="10426700" y="1800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162561</xdr:rowOff>
    </xdr:from>
    <xdr:to>
      <xdr:col>50</xdr:col>
      <xdr:colOff>165100</xdr:colOff>
      <xdr:row>105</xdr:row>
      <xdr:rowOff>92711</xdr:rowOff>
    </xdr:to>
    <xdr:sp macro="" textlink="">
      <xdr:nvSpPr>
        <xdr:cNvPr id="370" name="フローチャート: 判断 369"/>
        <xdr:cNvSpPr/>
      </xdr:nvSpPr>
      <xdr:spPr>
        <a:xfrm>
          <a:off x="9588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34544</xdr:rowOff>
    </xdr:from>
    <xdr:to>
      <xdr:col>46</xdr:col>
      <xdr:colOff>38100</xdr:colOff>
      <xdr:row>104</xdr:row>
      <xdr:rowOff>136144</xdr:rowOff>
    </xdr:to>
    <xdr:sp macro="" textlink="">
      <xdr:nvSpPr>
        <xdr:cNvPr id="371" name="フローチャート: 判断 370"/>
        <xdr:cNvSpPr/>
      </xdr:nvSpPr>
      <xdr:spPr>
        <a:xfrm>
          <a:off x="8699500" y="1786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114554</xdr:rowOff>
    </xdr:from>
    <xdr:to>
      <xdr:col>55</xdr:col>
      <xdr:colOff>50800</xdr:colOff>
      <xdr:row>108</xdr:row>
      <xdr:rowOff>44704</xdr:rowOff>
    </xdr:to>
    <xdr:sp macro="" textlink="">
      <xdr:nvSpPr>
        <xdr:cNvPr id="377" name="楕円 376"/>
        <xdr:cNvSpPr/>
      </xdr:nvSpPr>
      <xdr:spPr>
        <a:xfrm>
          <a:off x="10426700" y="1845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29481</xdr:rowOff>
    </xdr:from>
    <xdr:ext cx="469744" cy="259045"/>
    <xdr:sp macro="" textlink="">
      <xdr:nvSpPr>
        <xdr:cNvPr id="378" name="【市民会館】&#10;一人当たり面積該当値テキスト"/>
        <xdr:cNvSpPr txBox="1"/>
      </xdr:nvSpPr>
      <xdr:spPr>
        <a:xfrm>
          <a:off x="10515600" y="1837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105411</xdr:rowOff>
    </xdr:from>
    <xdr:to>
      <xdr:col>50</xdr:col>
      <xdr:colOff>165100</xdr:colOff>
      <xdr:row>108</xdr:row>
      <xdr:rowOff>35561</xdr:rowOff>
    </xdr:to>
    <xdr:sp macro="" textlink="">
      <xdr:nvSpPr>
        <xdr:cNvPr id="379" name="楕円 378"/>
        <xdr:cNvSpPr/>
      </xdr:nvSpPr>
      <xdr:spPr>
        <a:xfrm>
          <a:off x="9588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156211</xdr:rowOff>
    </xdr:from>
    <xdr:to>
      <xdr:col>55</xdr:col>
      <xdr:colOff>0</xdr:colOff>
      <xdr:row>107</xdr:row>
      <xdr:rowOff>165354</xdr:rowOff>
    </xdr:to>
    <xdr:cxnSp macro="">
      <xdr:nvCxnSpPr>
        <xdr:cNvPr id="380" name="直線コネクタ 379"/>
        <xdr:cNvCxnSpPr/>
      </xdr:nvCxnSpPr>
      <xdr:spPr>
        <a:xfrm>
          <a:off x="9639300" y="18501361"/>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109238</xdr:rowOff>
    </xdr:from>
    <xdr:ext cx="469744" cy="259045"/>
    <xdr:sp macro="" textlink="">
      <xdr:nvSpPr>
        <xdr:cNvPr id="381" name="n_1aveValue【市民会館】&#10;一人当たり面積"/>
        <xdr:cNvSpPr txBox="1"/>
      </xdr:nvSpPr>
      <xdr:spPr>
        <a:xfrm>
          <a:off x="93917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152671</xdr:rowOff>
    </xdr:from>
    <xdr:ext cx="469744" cy="259045"/>
    <xdr:sp macro="" textlink="">
      <xdr:nvSpPr>
        <xdr:cNvPr id="382" name="n_2aveValue【市民会館】&#10;一人当たり面積"/>
        <xdr:cNvSpPr txBox="1"/>
      </xdr:nvSpPr>
      <xdr:spPr>
        <a:xfrm>
          <a:off x="8515427" y="1764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26688</xdr:rowOff>
    </xdr:from>
    <xdr:ext cx="469744" cy="259045"/>
    <xdr:sp macro="" textlink="">
      <xdr:nvSpPr>
        <xdr:cNvPr id="383" name="n_1mainValue【市民会館】&#10;一人当たり面積"/>
        <xdr:cNvSpPr txBox="1"/>
      </xdr:nvSpPr>
      <xdr:spPr>
        <a:xfrm>
          <a:off x="93917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4" name="正方形/長方形 3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5" name="正方形/長方形 3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6" name="正方形/長方形 3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7" name="正方形/長方形 3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8" name="正方形/長方形 3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9" name="正方形/長方形 3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0" name="正方形/長方形 3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1" name="正方形/長方形 3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2" name="テキスト ボックス 3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3" name="直線コネクタ 3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94" name="直線コネクタ 39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95" name="テキスト ボックス 394"/>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6" name="直線コネクタ 39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7" name="テキスト ボックス 39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8" name="直線コネクタ 39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9" name="テキスト ボックス 39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0" name="直線コネクタ 39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1" name="テキスト ボックス 40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2" name="直線コネクタ 40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3" name="テキスト ボックス 40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4" name="直線コネクタ 4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5" name="テキスト ボックス 40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127635</xdr:rowOff>
    </xdr:from>
    <xdr:to>
      <xdr:col>85</xdr:col>
      <xdr:colOff>126364</xdr:colOff>
      <xdr:row>41</xdr:row>
      <xdr:rowOff>26670</xdr:rowOff>
    </xdr:to>
    <xdr:cxnSp macro="">
      <xdr:nvCxnSpPr>
        <xdr:cNvPr id="407" name="直線コネクタ 406"/>
        <xdr:cNvCxnSpPr/>
      </xdr:nvCxnSpPr>
      <xdr:spPr>
        <a:xfrm flipV="1">
          <a:off x="16318864" y="561403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30497</xdr:rowOff>
    </xdr:from>
    <xdr:ext cx="340478" cy="259045"/>
    <xdr:sp macro="" textlink="">
      <xdr:nvSpPr>
        <xdr:cNvPr id="408" name="【一般廃棄物処理施設】&#10;有形固定資産減価償却率最小値テキスト"/>
        <xdr:cNvSpPr txBox="1"/>
      </xdr:nvSpPr>
      <xdr:spPr>
        <a:xfrm>
          <a:off x="16357600" y="70599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26670</xdr:rowOff>
    </xdr:from>
    <xdr:to>
      <xdr:col>86</xdr:col>
      <xdr:colOff>25400</xdr:colOff>
      <xdr:row>41</xdr:row>
      <xdr:rowOff>26670</xdr:rowOff>
    </xdr:to>
    <xdr:cxnSp macro="">
      <xdr:nvCxnSpPr>
        <xdr:cNvPr id="409" name="直線コネクタ 408"/>
        <xdr:cNvCxnSpPr/>
      </xdr:nvCxnSpPr>
      <xdr:spPr>
        <a:xfrm>
          <a:off x="16230600" y="705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74312</xdr:rowOff>
    </xdr:from>
    <xdr:ext cx="405111" cy="259045"/>
    <xdr:sp macro="" textlink="">
      <xdr:nvSpPr>
        <xdr:cNvPr id="410" name="【一般廃棄物処理施設】&#10;有形固定資産減価償却率最大値テキスト"/>
        <xdr:cNvSpPr txBox="1"/>
      </xdr:nvSpPr>
      <xdr:spPr>
        <a:xfrm>
          <a:off x="16357600" y="5389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127635</xdr:rowOff>
    </xdr:from>
    <xdr:to>
      <xdr:col>86</xdr:col>
      <xdr:colOff>25400</xdr:colOff>
      <xdr:row>32</xdr:row>
      <xdr:rowOff>127635</xdr:rowOff>
    </xdr:to>
    <xdr:cxnSp macro="">
      <xdr:nvCxnSpPr>
        <xdr:cNvPr id="411" name="直線コネクタ 410"/>
        <xdr:cNvCxnSpPr/>
      </xdr:nvCxnSpPr>
      <xdr:spPr>
        <a:xfrm>
          <a:off x="16230600" y="5614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147337</xdr:rowOff>
    </xdr:from>
    <xdr:ext cx="405111" cy="259045"/>
    <xdr:sp macro="" textlink="">
      <xdr:nvSpPr>
        <xdr:cNvPr id="412" name="【一般廃棄物処理施設】&#10;有形固定資産減価償却率平均値テキスト"/>
        <xdr:cNvSpPr txBox="1"/>
      </xdr:nvSpPr>
      <xdr:spPr>
        <a:xfrm>
          <a:off x="16357600" y="5976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124460</xdr:rowOff>
    </xdr:from>
    <xdr:to>
      <xdr:col>85</xdr:col>
      <xdr:colOff>177800</xdr:colOff>
      <xdr:row>36</xdr:row>
      <xdr:rowOff>54610</xdr:rowOff>
    </xdr:to>
    <xdr:sp macro="" textlink="">
      <xdr:nvSpPr>
        <xdr:cNvPr id="413" name="フローチャート: 判断 412"/>
        <xdr:cNvSpPr/>
      </xdr:nvSpPr>
      <xdr:spPr>
        <a:xfrm>
          <a:off x="16268700" y="612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133985</xdr:rowOff>
    </xdr:from>
    <xdr:to>
      <xdr:col>81</xdr:col>
      <xdr:colOff>101600</xdr:colOff>
      <xdr:row>36</xdr:row>
      <xdr:rowOff>64135</xdr:rowOff>
    </xdr:to>
    <xdr:sp macro="" textlink="">
      <xdr:nvSpPr>
        <xdr:cNvPr id="414" name="フローチャート: 判断 413"/>
        <xdr:cNvSpPr/>
      </xdr:nvSpPr>
      <xdr:spPr>
        <a:xfrm>
          <a:off x="15430500" y="613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141605</xdr:rowOff>
    </xdr:from>
    <xdr:to>
      <xdr:col>76</xdr:col>
      <xdr:colOff>165100</xdr:colOff>
      <xdr:row>34</xdr:row>
      <xdr:rowOff>71755</xdr:rowOff>
    </xdr:to>
    <xdr:sp macro="" textlink="">
      <xdr:nvSpPr>
        <xdr:cNvPr id="415" name="フローチャート: 判断 414"/>
        <xdr:cNvSpPr/>
      </xdr:nvSpPr>
      <xdr:spPr>
        <a:xfrm>
          <a:off x="14541500" y="57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6" name="テキスト ボックス 41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7" name="テキスト ボックス 41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8" name="テキスト ボックス 41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9" name="テキスト ボックス 41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0" name="テキスト ボックス 41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xdr:rowOff>
    </xdr:from>
    <xdr:to>
      <xdr:col>85</xdr:col>
      <xdr:colOff>177800</xdr:colOff>
      <xdr:row>38</xdr:row>
      <xdr:rowOff>106045</xdr:rowOff>
    </xdr:to>
    <xdr:sp macro="" textlink="">
      <xdr:nvSpPr>
        <xdr:cNvPr id="421" name="楕円 420"/>
        <xdr:cNvSpPr/>
      </xdr:nvSpPr>
      <xdr:spPr>
        <a:xfrm>
          <a:off x="162687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154322</xdr:rowOff>
    </xdr:from>
    <xdr:ext cx="405111" cy="259045"/>
    <xdr:sp macro="" textlink="">
      <xdr:nvSpPr>
        <xdr:cNvPr id="422" name="【一般廃棄物処理施設】&#10;有形固定資産減価償却率該当値テキスト"/>
        <xdr:cNvSpPr txBox="1"/>
      </xdr:nvSpPr>
      <xdr:spPr>
        <a:xfrm>
          <a:off x="16357600"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44450</xdr:rowOff>
    </xdr:from>
    <xdr:to>
      <xdr:col>81</xdr:col>
      <xdr:colOff>101600</xdr:colOff>
      <xdr:row>38</xdr:row>
      <xdr:rowOff>146050</xdr:rowOff>
    </xdr:to>
    <xdr:sp macro="" textlink="">
      <xdr:nvSpPr>
        <xdr:cNvPr id="423" name="楕円 422"/>
        <xdr:cNvSpPr/>
      </xdr:nvSpPr>
      <xdr:spPr>
        <a:xfrm>
          <a:off x="15430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55245</xdr:rowOff>
    </xdr:from>
    <xdr:to>
      <xdr:col>85</xdr:col>
      <xdr:colOff>127000</xdr:colOff>
      <xdr:row>38</xdr:row>
      <xdr:rowOff>95250</xdr:rowOff>
    </xdr:to>
    <xdr:cxnSp macro="">
      <xdr:nvCxnSpPr>
        <xdr:cNvPr id="424" name="直線コネクタ 423"/>
        <xdr:cNvCxnSpPr/>
      </xdr:nvCxnSpPr>
      <xdr:spPr>
        <a:xfrm flipV="1">
          <a:off x="15481300" y="657034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80662</xdr:rowOff>
    </xdr:from>
    <xdr:ext cx="405111" cy="259045"/>
    <xdr:sp macro="" textlink="">
      <xdr:nvSpPr>
        <xdr:cNvPr id="425" name="n_1aveValue【一般廃棄物処理施設】&#10;有形固定資産減価償却率"/>
        <xdr:cNvSpPr txBox="1"/>
      </xdr:nvSpPr>
      <xdr:spPr>
        <a:xfrm>
          <a:off x="15266044" y="590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88282</xdr:rowOff>
    </xdr:from>
    <xdr:ext cx="405111" cy="259045"/>
    <xdr:sp macro="" textlink="">
      <xdr:nvSpPr>
        <xdr:cNvPr id="426" name="n_2aveValue【一般廃棄物処理施設】&#10;有形固定資産減価償却率"/>
        <xdr:cNvSpPr txBox="1"/>
      </xdr:nvSpPr>
      <xdr:spPr>
        <a:xfrm>
          <a:off x="14389744" y="557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137177</xdr:rowOff>
    </xdr:from>
    <xdr:ext cx="405111" cy="259045"/>
    <xdr:sp macro="" textlink="">
      <xdr:nvSpPr>
        <xdr:cNvPr id="427" name="n_1mainValue【一般廃棄物処理施設】&#10;有形固定資産減価償却率"/>
        <xdr:cNvSpPr txBox="1"/>
      </xdr:nvSpPr>
      <xdr:spPr>
        <a:xfrm>
          <a:off x="152660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8" name="直線コネクタ 43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39" name="テキスト ボックス 438"/>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0" name="直線コネクタ 43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41" name="テキスト ボックス 440"/>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2" name="直線コネクタ 44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43" name="テキスト ボックス 442"/>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4" name="直線コネクタ 44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45" name="テキスト ボックス 444"/>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6" name="直線コネクタ 44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47" name="テキスト ボックス 446"/>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8" name="直線コネクタ 44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49" name="テキスト ボックス 448"/>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1" name="テキスト ボックス 45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107976</xdr:rowOff>
    </xdr:from>
    <xdr:to>
      <xdr:col>116</xdr:col>
      <xdr:colOff>62864</xdr:colOff>
      <xdr:row>41</xdr:row>
      <xdr:rowOff>127287</xdr:rowOff>
    </xdr:to>
    <xdr:cxnSp macro="">
      <xdr:nvCxnSpPr>
        <xdr:cNvPr id="453" name="直線コネクタ 452"/>
        <xdr:cNvCxnSpPr/>
      </xdr:nvCxnSpPr>
      <xdr:spPr>
        <a:xfrm flipV="1">
          <a:off x="22160864" y="5765826"/>
          <a:ext cx="0" cy="1390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131114</xdr:rowOff>
    </xdr:from>
    <xdr:ext cx="534377" cy="259045"/>
    <xdr:sp macro="" textlink="">
      <xdr:nvSpPr>
        <xdr:cNvPr id="454" name="【一般廃棄物処理施設】&#10;一人当たり有形固定資産（償却資産）額最小値テキスト"/>
        <xdr:cNvSpPr txBox="1"/>
      </xdr:nvSpPr>
      <xdr:spPr>
        <a:xfrm>
          <a:off x="22199600" y="716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127287</xdr:rowOff>
    </xdr:from>
    <xdr:to>
      <xdr:col>116</xdr:col>
      <xdr:colOff>152400</xdr:colOff>
      <xdr:row>41</xdr:row>
      <xdr:rowOff>127287</xdr:rowOff>
    </xdr:to>
    <xdr:cxnSp macro="">
      <xdr:nvCxnSpPr>
        <xdr:cNvPr id="455" name="直線コネクタ 454"/>
        <xdr:cNvCxnSpPr/>
      </xdr:nvCxnSpPr>
      <xdr:spPr>
        <a:xfrm>
          <a:off x="22072600" y="7156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54653</xdr:rowOff>
    </xdr:from>
    <xdr:ext cx="599010" cy="259045"/>
    <xdr:sp macro="" textlink="">
      <xdr:nvSpPr>
        <xdr:cNvPr id="456" name="【一般廃棄物処理施設】&#10;一人当たり有形固定資産（償却資産）額最大値テキスト"/>
        <xdr:cNvSpPr txBox="1"/>
      </xdr:nvSpPr>
      <xdr:spPr>
        <a:xfrm>
          <a:off x="22199600" y="554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107976</xdr:rowOff>
    </xdr:from>
    <xdr:to>
      <xdr:col>116</xdr:col>
      <xdr:colOff>152400</xdr:colOff>
      <xdr:row>33</xdr:row>
      <xdr:rowOff>107976</xdr:rowOff>
    </xdr:to>
    <xdr:cxnSp macro="">
      <xdr:nvCxnSpPr>
        <xdr:cNvPr id="457" name="直線コネクタ 456"/>
        <xdr:cNvCxnSpPr/>
      </xdr:nvCxnSpPr>
      <xdr:spPr>
        <a:xfrm>
          <a:off x="22072600" y="5765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132104</xdr:rowOff>
    </xdr:from>
    <xdr:ext cx="534377" cy="259045"/>
    <xdr:sp macro="" textlink="">
      <xdr:nvSpPr>
        <xdr:cNvPr id="458" name="【一般廃棄物処理施設】&#10;一人当たり有形固定資産（償却資産）額平均値テキスト"/>
        <xdr:cNvSpPr txBox="1"/>
      </xdr:nvSpPr>
      <xdr:spPr>
        <a:xfrm>
          <a:off x="22199600" y="647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153677</xdr:rowOff>
    </xdr:from>
    <xdr:to>
      <xdr:col>116</xdr:col>
      <xdr:colOff>114300</xdr:colOff>
      <xdr:row>38</xdr:row>
      <xdr:rowOff>83827</xdr:rowOff>
    </xdr:to>
    <xdr:sp macro="" textlink="">
      <xdr:nvSpPr>
        <xdr:cNvPr id="459" name="フローチャート: 判断 458"/>
        <xdr:cNvSpPr/>
      </xdr:nvSpPr>
      <xdr:spPr>
        <a:xfrm>
          <a:off x="22110700" y="64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69030</xdr:rowOff>
    </xdr:from>
    <xdr:to>
      <xdr:col>112</xdr:col>
      <xdr:colOff>38100</xdr:colOff>
      <xdr:row>38</xdr:row>
      <xdr:rowOff>170630</xdr:rowOff>
    </xdr:to>
    <xdr:sp macro="" textlink="">
      <xdr:nvSpPr>
        <xdr:cNvPr id="460" name="フローチャート: 判断 459"/>
        <xdr:cNvSpPr/>
      </xdr:nvSpPr>
      <xdr:spPr>
        <a:xfrm>
          <a:off x="21272500" y="65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133158</xdr:rowOff>
    </xdr:from>
    <xdr:to>
      <xdr:col>107</xdr:col>
      <xdr:colOff>101600</xdr:colOff>
      <xdr:row>37</xdr:row>
      <xdr:rowOff>63308</xdr:rowOff>
    </xdr:to>
    <xdr:sp macro="" textlink="">
      <xdr:nvSpPr>
        <xdr:cNvPr id="461" name="フローチャート: 判断 460"/>
        <xdr:cNvSpPr/>
      </xdr:nvSpPr>
      <xdr:spPr>
        <a:xfrm>
          <a:off x="20383500" y="63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2" name="テキスト ボックス 4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135084</xdr:rowOff>
    </xdr:from>
    <xdr:to>
      <xdr:col>116</xdr:col>
      <xdr:colOff>114300</xdr:colOff>
      <xdr:row>36</xdr:row>
      <xdr:rowOff>65234</xdr:rowOff>
    </xdr:to>
    <xdr:sp macro="" textlink="">
      <xdr:nvSpPr>
        <xdr:cNvPr id="467" name="楕円 466"/>
        <xdr:cNvSpPr/>
      </xdr:nvSpPr>
      <xdr:spPr>
        <a:xfrm>
          <a:off x="22110700" y="613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157961</xdr:rowOff>
    </xdr:from>
    <xdr:ext cx="599010" cy="259045"/>
    <xdr:sp macro="" textlink="">
      <xdr:nvSpPr>
        <xdr:cNvPr id="468" name="【一般廃棄物処理施設】&#10;一人当たり有形固定資産（償却資産）額該当値テキスト"/>
        <xdr:cNvSpPr txBox="1"/>
      </xdr:nvSpPr>
      <xdr:spPr>
        <a:xfrm>
          <a:off x="22199600" y="5987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128694</xdr:rowOff>
    </xdr:from>
    <xdr:to>
      <xdr:col>112</xdr:col>
      <xdr:colOff>38100</xdr:colOff>
      <xdr:row>36</xdr:row>
      <xdr:rowOff>58844</xdr:rowOff>
    </xdr:to>
    <xdr:sp macro="" textlink="">
      <xdr:nvSpPr>
        <xdr:cNvPr id="469" name="楕円 468"/>
        <xdr:cNvSpPr/>
      </xdr:nvSpPr>
      <xdr:spPr>
        <a:xfrm>
          <a:off x="21272500" y="61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8044</xdr:rowOff>
    </xdr:from>
    <xdr:to>
      <xdr:col>116</xdr:col>
      <xdr:colOff>63500</xdr:colOff>
      <xdr:row>36</xdr:row>
      <xdr:rowOff>14434</xdr:rowOff>
    </xdr:to>
    <xdr:cxnSp macro="">
      <xdr:nvCxnSpPr>
        <xdr:cNvPr id="470" name="直線コネクタ 469"/>
        <xdr:cNvCxnSpPr/>
      </xdr:nvCxnSpPr>
      <xdr:spPr>
        <a:xfrm>
          <a:off x="21323300" y="6180244"/>
          <a:ext cx="838200" cy="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161757</xdr:rowOff>
    </xdr:from>
    <xdr:ext cx="534377" cy="259045"/>
    <xdr:sp macro="" textlink="">
      <xdr:nvSpPr>
        <xdr:cNvPr id="471" name="n_1aveValue【一般廃棄物処理施設】&#10;一人当たり有形固定資産（償却資産）額"/>
        <xdr:cNvSpPr txBox="1"/>
      </xdr:nvSpPr>
      <xdr:spPr>
        <a:xfrm>
          <a:off x="21043411" y="667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79835</xdr:rowOff>
    </xdr:from>
    <xdr:ext cx="534377" cy="259045"/>
    <xdr:sp macro="" textlink="">
      <xdr:nvSpPr>
        <xdr:cNvPr id="472" name="n_2aveValue【一般廃棄物処理施設】&#10;一人当たり有形固定資産（償却資産）額"/>
        <xdr:cNvSpPr txBox="1"/>
      </xdr:nvSpPr>
      <xdr:spPr>
        <a:xfrm>
          <a:off x="20167111" y="60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75371</xdr:rowOff>
    </xdr:from>
    <xdr:ext cx="599010" cy="259045"/>
    <xdr:sp macro="" textlink="">
      <xdr:nvSpPr>
        <xdr:cNvPr id="473" name="n_1mainValue【一般廃棄物処理施設】&#10;一人当たり有形固定資産（償却資産）額"/>
        <xdr:cNvSpPr txBox="1"/>
      </xdr:nvSpPr>
      <xdr:spPr>
        <a:xfrm>
          <a:off x="21011095" y="5904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4" name="正方形/長方形 4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5" name="正方形/長方形 4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6" name="正方形/長方形 4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7" name="正方形/長方形 4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8" name="正方形/長方形 4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9" name="正方形/長方形 4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0" name="正方形/長方形 4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1" name="正方形/長方形 48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82" name="正方形/長方形 48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3" name="正方形/長方形 48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4" name="正方形/長方形 48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5" name="正方形/長方形 48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6" name="正方形/長方形 48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7" name="正方形/長方形 48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8" name="正方形/長方形 48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9" name="正方形/長方形 48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90" name="正方形/長方形 4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1" name="正方形/長方形 49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2" name="正方形/長方形 49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3" name="正方形/長方形 49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4" name="正方形/長方形 49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5" name="正方形/長方形 49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6" name="正方形/長方形 49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7" name="正方形/長方形 49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8" name="テキスト ボックス 49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9" name="直線コネクタ 49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0" name="テキスト ボックス 49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01" name="直線コネクタ 500"/>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02" name="テキスト ボックス 501"/>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03" name="直線コネクタ 502"/>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04" name="テキスト ボックス 503"/>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05" name="直線コネクタ 504"/>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06" name="テキスト ボックス 505"/>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07" name="直線コネクタ 506"/>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08" name="テキスト ボックス 507"/>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9" name="直線コネクタ 50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0" name="テキスト ボックス 50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150113</xdr:rowOff>
    </xdr:from>
    <xdr:to>
      <xdr:col>85</xdr:col>
      <xdr:colOff>126364</xdr:colOff>
      <xdr:row>85</xdr:row>
      <xdr:rowOff>24385</xdr:rowOff>
    </xdr:to>
    <xdr:cxnSp macro="">
      <xdr:nvCxnSpPr>
        <xdr:cNvPr id="512" name="直線コネクタ 511"/>
        <xdr:cNvCxnSpPr/>
      </xdr:nvCxnSpPr>
      <xdr:spPr>
        <a:xfrm flipV="1">
          <a:off x="16318864" y="13351763"/>
          <a:ext cx="0" cy="1245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28212</xdr:rowOff>
    </xdr:from>
    <xdr:ext cx="405111" cy="259045"/>
    <xdr:sp macro="" textlink="">
      <xdr:nvSpPr>
        <xdr:cNvPr id="513" name="【消防施設】&#10;有形固定資産減価償却率最小値テキスト"/>
        <xdr:cNvSpPr txBox="1"/>
      </xdr:nvSpPr>
      <xdr:spPr>
        <a:xfrm>
          <a:off x="16357600" y="1460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24385</xdr:rowOff>
    </xdr:from>
    <xdr:to>
      <xdr:col>86</xdr:col>
      <xdr:colOff>25400</xdr:colOff>
      <xdr:row>85</xdr:row>
      <xdr:rowOff>24385</xdr:rowOff>
    </xdr:to>
    <xdr:cxnSp macro="">
      <xdr:nvCxnSpPr>
        <xdr:cNvPr id="514" name="直線コネクタ 513"/>
        <xdr:cNvCxnSpPr/>
      </xdr:nvCxnSpPr>
      <xdr:spPr>
        <a:xfrm>
          <a:off x="16230600" y="14597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96790</xdr:rowOff>
    </xdr:from>
    <xdr:ext cx="405111" cy="259045"/>
    <xdr:sp macro="" textlink="">
      <xdr:nvSpPr>
        <xdr:cNvPr id="515" name="【消防施設】&#10;有形固定資産減価償却率最大値テキスト"/>
        <xdr:cNvSpPr txBox="1"/>
      </xdr:nvSpPr>
      <xdr:spPr>
        <a:xfrm>
          <a:off x="16357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150113</xdr:rowOff>
    </xdr:from>
    <xdr:to>
      <xdr:col>86</xdr:col>
      <xdr:colOff>25400</xdr:colOff>
      <xdr:row>77</xdr:row>
      <xdr:rowOff>150113</xdr:rowOff>
    </xdr:to>
    <xdr:cxnSp macro="">
      <xdr:nvCxnSpPr>
        <xdr:cNvPr id="516" name="直線コネクタ 515"/>
        <xdr:cNvCxnSpPr/>
      </xdr:nvCxnSpPr>
      <xdr:spPr>
        <a:xfrm>
          <a:off x="16230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34307</xdr:rowOff>
    </xdr:from>
    <xdr:ext cx="405111" cy="259045"/>
    <xdr:sp macro="" textlink="">
      <xdr:nvSpPr>
        <xdr:cNvPr id="517" name="【消防施設】&#10;有形固定資産減価償却率平均値テキスト"/>
        <xdr:cNvSpPr txBox="1"/>
      </xdr:nvSpPr>
      <xdr:spPr>
        <a:xfrm>
          <a:off x="16357600" y="13750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55880</xdr:rowOff>
    </xdr:from>
    <xdr:to>
      <xdr:col>85</xdr:col>
      <xdr:colOff>177800</xdr:colOff>
      <xdr:row>80</xdr:row>
      <xdr:rowOff>157480</xdr:rowOff>
    </xdr:to>
    <xdr:sp macro="" textlink="">
      <xdr:nvSpPr>
        <xdr:cNvPr id="518" name="フローチャート: 判断 517"/>
        <xdr:cNvSpPr/>
      </xdr:nvSpPr>
      <xdr:spPr>
        <a:xfrm>
          <a:off x="162687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133604</xdr:rowOff>
    </xdr:from>
    <xdr:to>
      <xdr:col>81</xdr:col>
      <xdr:colOff>101600</xdr:colOff>
      <xdr:row>81</xdr:row>
      <xdr:rowOff>63754</xdr:rowOff>
    </xdr:to>
    <xdr:sp macro="" textlink="">
      <xdr:nvSpPr>
        <xdr:cNvPr id="519" name="フローチャート: 判断 518"/>
        <xdr:cNvSpPr/>
      </xdr:nvSpPr>
      <xdr:spPr>
        <a:xfrm>
          <a:off x="15430500" y="1384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7874</xdr:rowOff>
    </xdr:from>
    <xdr:to>
      <xdr:col>76</xdr:col>
      <xdr:colOff>165100</xdr:colOff>
      <xdr:row>81</xdr:row>
      <xdr:rowOff>109474</xdr:rowOff>
    </xdr:to>
    <xdr:sp macro="" textlink="">
      <xdr:nvSpPr>
        <xdr:cNvPr id="520" name="フローチャート: 判断 519"/>
        <xdr:cNvSpPr/>
      </xdr:nvSpPr>
      <xdr:spPr>
        <a:xfrm>
          <a:off x="14541500" y="138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1" name="テキスト ボックス 52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2" name="テキスト ボックス 52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3" name="テキスト ボックス 52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4" name="テキスト ボックス 52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5" name="テキスト ボックス 52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14732</xdr:rowOff>
    </xdr:from>
    <xdr:to>
      <xdr:col>85</xdr:col>
      <xdr:colOff>177800</xdr:colOff>
      <xdr:row>79</xdr:row>
      <xdr:rowOff>116332</xdr:rowOff>
    </xdr:to>
    <xdr:sp macro="" textlink="">
      <xdr:nvSpPr>
        <xdr:cNvPr id="526" name="楕円 525"/>
        <xdr:cNvSpPr/>
      </xdr:nvSpPr>
      <xdr:spPr>
        <a:xfrm>
          <a:off x="16268700" y="1355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37609</xdr:rowOff>
    </xdr:from>
    <xdr:ext cx="405111" cy="259045"/>
    <xdr:sp macro="" textlink="">
      <xdr:nvSpPr>
        <xdr:cNvPr id="527" name="【消防施設】&#10;有形固定資産減価償却率該当値テキスト"/>
        <xdr:cNvSpPr txBox="1"/>
      </xdr:nvSpPr>
      <xdr:spPr>
        <a:xfrm>
          <a:off x="16357600" y="13410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42163</xdr:rowOff>
    </xdr:from>
    <xdr:to>
      <xdr:col>81</xdr:col>
      <xdr:colOff>101600</xdr:colOff>
      <xdr:row>79</xdr:row>
      <xdr:rowOff>143763</xdr:rowOff>
    </xdr:to>
    <xdr:sp macro="" textlink="">
      <xdr:nvSpPr>
        <xdr:cNvPr id="528" name="楕円 527"/>
        <xdr:cNvSpPr/>
      </xdr:nvSpPr>
      <xdr:spPr>
        <a:xfrm>
          <a:off x="15430500" y="1358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65532</xdr:rowOff>
    </xdr:from>
    <xdr:to>
      <xdr:col>85</xdr:col>
      <xdr:colOff>127000</xdr:colOff>
      <xdr:row>79</xdr:row>
      <xdr:rowOff>92963</xdr:rowOff>
    </xdr:to>
    <xdr:cxnSp macro="">
      <xdr:nvCxnSpPr>
        <xdr:cNvPr id="529" name="直線コネクタ 528"/>
        <xdr:cNvCxnSpPr/>
      </xdr:nvCxnSpPr>
      <xdr:spPr>
        <a:xfrm flipV="1">
          <a:off x="15481300" y="13610082"/>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54881</xdr:rowOff>
    </xdr:from>
    <xdr:ext cx="405111" cy="259045"/>
    <xdr:sp macro="" textlink="">
      <xdr:nvSpPr>
        <xdr:cNvPr id="530" name="n_1aveValue【消防施設】&#10;有形固定資産減価償却率"/>
        <xdr:cNvSpPr txBox="1"/>
      </xdr:nvSpPr>
      <xdr:spPr>
        <a:xfrm>
          <a:off x="15266044" y="1394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126001</xdr:rowOff>
    </xdr:from>
    <xdr:ext cx="405111" cy="259045"/>
    <xdr:sp macro="" textlink="">
      <xdr:nvSpPr>
        <xdr:cNvPr id="531" name="n_2aveValue【消防施設】&#10;有形固定資産減価償却率"/>
        <xdr:cNvSpPr txBox="1"/>
      </xdr:nvSpPr>
      <xdr:spPr>
        <a:xfrm>
          <a:off x="14389744" y="1367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160290</xdr:rowOff>
    </xdr:from>
    <xdr:ext cx="405111" cy="259045"/>
    <xdr:sp macro="" textlink="">
      <xdr:nvSpPr>
        <xdr:cNvPr id="532" name="n_1mainValue【消防施設】&#10;有形固定資産減価償却率"/>
        <xdr:cNvSpPr txBox="1"/>
      </xdr:nvSpPr>
      <xdr:spPr>
        <a:xfrm>
          <a:off x="15266044" y="13361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3" name="正方形/長方形 5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4" name="正方形/長方形 5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5" name="正方形/長方形 5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6" name="正方形/長方形 5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7" name="正方形/長方形 5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8" name="正方形/長方形 5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9" name="正方形/長方形 5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0" name="正方形/長方形 53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1" name="テキスト ボックス 54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2" name="直線コネクタ 54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3" name="直線コネクタ 54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4" name="テキスト ボックス 54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5" name="直線コネクタ 54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6" name="テキスト ボックス 54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7" name="直線コネクタ 54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8" name="テキスト ボックス 54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9" name="直線コネクタ 54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0" name="テキスト ボックス 54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1" name="直線コネクタ 55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2" name="テキスト ボックス 55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3" name="直線コネクタ 55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4" name="テキスト ボックス 55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72389</xdr:rowOff>
    </xdr:from>
    <xdr:to>
      <xdr:col>116</xdr:col>
      <xdr:colOff>62864</xdr:colOff>
      <xdr:row>86</xdr:row>
      <xdr:rowOff>76200</xdr:rowOff>
    </xdr:to>
    <xdr:cxnSp macro="">
      <xdr:nvCxnSpPr>
        <xdr:cNvPr id="556" name="直線コネクタ 555"/>
        <xdr:cNvCxnSpPr/>
      </xdr:nvCxnSpPr>
      <xdr:spPr>
        <a:xfrm flipV="1">
          <a:off x="22160864" y="13445489"/>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57"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58" name="直線コネクタ 557"/>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19066</xdr:rowOff>
    </xdr:from>
    <xdr:ext cx="469744" cy="259045"/>
    <xdr:sp macro="" textlink="">
      <xdr:nvSpPr>
        <xdr:cNvPr id="559" name="【消防施設】&#10;一人当たり面積最大値テキスト"/>
        <xdr:cNvSpPr txBox="1"/>
      </xdr:nvSpPr>
      <xdr:spPr>
        <a:xfrm>
          <a:off x="22199600" y="1322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72389</xdr:rowOff>
    </xdr:from>
    <xdr:to>
      <xdr:col>116</xdr:col>
      <xdr:colOff>152400</xdr:colOff>
      <xdr:row>78</xdr:row>
      <xdr:rowOff>72389</xdr:rowOff>
    </xdr:to>
    <xdr:cxnSp macro="">
      <xdr:nvCxnSpPr>
        <xdr:cNvPr id="560" name="直線コネクタ 559"/>
        <xdr:cNvCxnSpPr/>
      </xdr:nvCxnSpPr>
      <xdr:spPr>
        <a:xfrm>
          <a:off x="22072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140988</xdr:rowOff>
    </xdr:from>
    <xdr:ext cx="469744" cy="259045"/>
    <xdr:sp macro="" textlink="">
      <xdr:nvSpPr>
        <xdr:cNvPr id="561" name="【消防施設】&#10;一人当たり面積平均値テキスト"/>
        <xdr:cNvSpPr txBox="1"/>
      </xdr:nvSpPr>
      <xdr:spPr>
        <a:xfrm>
          <a:off x="22199600" y="14371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162561</xdr:rowOff>
    </xdr:from>
    <xdr:to>
      <xdr:col>116</xdr:col>
      <xdr:colOff>114300</xdr:colOff>
      <xdr:row>84</xdr:row>
      <xdr:rowOff>92711</xdr:rowOff>
    </xdr:to>
    <xdr:sp macro="" textlink="">
      <xdr:nvSpPr>
        <xdr:cNvPr id="562" name="フローチャート: 判断 561"/>
        <xdr:cNvSpPr/>
      </xdr:nvSpPr>
      <xdr:spPr>
        <a:xfrm>
          <a:off x="221107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17780</xdr:rowOff>
    </xdr:from>
    <xdr:to>
      <xdr:col>112</xdr:col>
      <xdr:colOff>38100</xdr:colOff>
      <xdr:row>84</xdr:row>
      <xdr:rowOff>119380</xdr:rowOff>
    </xdr:to>
    <xdr:sp macro="" textlink="">
      <xdr:nvSpPr>
        <xdr:cNvPr id="563" name="フローチャート: 判断 562"/>
        <xdr:cNvSpPr/>
      </xdr:nvSpPr>
      <xdr:spPr>
        <a:xfrm>
          <a:off x="21272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40639</xdr:rowOff>
    </xdr:from>
    <xdr:to>
      <xdr:col>107</xdr:col>
      <xdr:colOff>101600</xdr:colOff>
      <xdr:row>85</xdr:row>
      <xdr:rowOff>142239</xdr:rowOff>
    </xdr:to>
    <xdr:sp macro="" textlink="">
      <xdr:nvSpPr>
        <xdr:cNvPr id="564" name="フローチャート: 判断 563"/>
        <xdr:cNvSpPr/>
      </xdr:nvSpPr>
      <xdr:spPr>
        <a:xfrm>
          <a:off x="20383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5" name="テキスト ボックス 56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6" name="テキスト ボックス 56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7" name="テキスト ボックス 56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8" name="テキスト ボックス 56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9" name="テキスト ボックス 56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21589</xdr:rowOff>
    </xdr:from>
    <xdr:to>
      <xdr:col>116</xdr:col>
      <xdr:colOff>114300</xdr:colOff>
      <xdr:row>78</xdr:row>
      <xdr:rowOff>123189</xdr:rowOff>
    </xdr:to>
    <xdr:sp macro="" textlink="">
      <xdr:nvSpPr>
        <xdr:cNvPr id="570" name="楕円 569"/>
        <xdr:cNvSpPr/>
      </xdr:nvSpPr>
      <xdr:spPr>
        <a:xfrm>
          <a:off x="22110700" y="133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146066</xdr:rowOff>
    </xdr:from>
    <xdr:ext cx="469744" cy="259045"/>
    <xdr:sp macro="" textlink="">
      <xdr:nvSpPr>
        <xdr:cNvPr id="571" name="【消防施設】&#10;一人当たり面積該当値テキスト"/>
        <xdr:cNvSpPr txBox="1"/>
      </xdr:nvSpPr>
      <xdr:spPr>
        <a:xfrm>
          <a:off x="22199600" y="1334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44450</xdr:rowOff>
    </xdr:from>
    <xdr:to>
      <xdr:col>112</xdr:col>
      <xdr:colOff>38100</xdr:colOff>
      <xdr:row>78</xdr:row>
      <xdr:rowOff>146050</xdr:rowOff>
    </xdr:to>
    <xdr:sp macro="" textlink="">
      <xdr:nvSpPr>
        <xdr:cNvPr id="572" name="楕円 571"/>
        <xdr:cNvSpPr/>
      </xdr:nvSpPr>
      <xdr:spPr>
        <a:xfrm>
          <a:off x="212725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72389</xdr:rowOff>
    </xdr:from>
    <xdr:to>
      <xdr:col>116</xdr:col>
      <xdr:colOff>63500</xdr:colOff>
      <xdr:row>78</xdr:row>
      <xdr:rowOff>95250</xdr:rowOff>
    </xdr:to>
    <xdr:cxnSp macro="">
      <xdr:nvCxnSpPr>
        <xdr:cNvPr id="573" name="直線コネクタ 572"/>
        <xdr:cNvCxnSpPr/>
      </xdr:nvCxnSpPr>
      <xdr:spPr>
        <a:xfrm flipV="1">
          <a:off x="21323300" y="1344548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110507</xdr:rowOff>
    </xdr:from>
    <xdr:ext cx="469744" cy="259045"/>
    <xdr:sp macro="" textlink="">
      <xdr:nvSpPr>
        <xdr:cNvPr id="574" name="n_1aveValue【消防施設】&#10;一人当たり面積"/>
        <xdr:cNvSpPr txBox="1"/>
      </xdr:nvSpPr>
      <xdr:spPr>
        <a:xfrm>
          <a:off x="210757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158766</xdr:rowOff>
    </xdr:from>
    <xdr:ext cx="469744" cy="259045"/>
    <xdr:sp macro="" textlink="">
      <xdr:nvSpPr>
        <xdr:cNvPr id="575" name="n_2aveValue【消防施設】&#10;一人当たり面積"/>
        <xdr:cNvSpPr txBox="1"/>
      </xdr:nvSpPr>
      <xdr:spPr>
        <a:xfrm>
          <a:off x="20199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162577</xdr:rowOff>
    </xdr:from>
    <xdr:ext cx="469744" cy="259045"/>
    <xdr:sp macro="" textlink="">
      <xdr:nvSpPr>
        <xdr:cNvPr id="576" name="n_1mainValue【消防施設】&#10;一人当たり面積"/>
        <xdr:cNvSpPr txBox="1"/>
      </xdr:nvSpPr>
      <xdr:spPr>
        <a:xfrm>
          <a:off x="21075727" y="1319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7" name="正方形/長方形 5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8" name="正方形/長方形 57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9" name="正方形/長方形 57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0" name="正方形/長方形 57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1" name="正方形/長方形 58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2" name="正方形/長方形 58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3" name="正方形/長方形 58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4" name="正方形/長方形 58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5" name="テキスト ボックス 58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6" name="直線コネクタ 58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87" name="テキスト ボックス 58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88" name="直線コネクタ 58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89" name="テキスト ボックス 58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0" name="直線コネクタ 58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1" name="テキスト ボックス 59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2" name="直線コネクタ 59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3" name="テキスト ボックス 59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4" name="直線コネクタ 59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5" name="テキスト ボックス 59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96" name="直線コネクタ 59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97" name="テキスト ボックス 59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8" name="直線コネクタ 5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9" name="テキスト ボックス 59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30480</xdr:rowOff>
    </xdr:to>
    <xdr:cxnSp macro="">
      <xdr:nvCxnSpPr>
        <xdr:cNvPr id="601" name="直線コネクタ 600"/>
        <xdr:cNvCxnSpPr/>
      </xdr:nvCxnSpPr>
      <xdr:spPr>
        <a:xfrm flipV="1">
          <a:off x="16318864" y="1739265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602"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603" name="直線コネクタ 602"/>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604" name="【庁舎】&#10;有形固定資産減価償却率最大値テキスト"/>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605" name="直線コネクタ 604"/>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60977</xdr:rowOff>
    </xdr:from>
    <xdr:ext cx="405111" cy="259045"/>
    <xdr:sp macro="" textlink="">
      <xdr:nvSpPr>
        <xdr:cNvPr id="606" name="【庁舎】&#10;有形固定資産減価償却率平均値テキスト"/>
        <xdr:cNvSpPr txBox="1"/>
      </xdr:nvSpPr>
      <xdr:spPr>
        <a:xfrm>
          <a:off x="16357600" y="1789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82550</xdr:rowOff>
    </xdr:from>
    <xdr:to>
      <xdr:col>85</xdr:col>
      <xdr:colOff>177800</xdr:colOff>
      <xdr:row>105</xdr:row>
      <xdr:rowOff>12700</xdr:rowOff>
    </xdr:to>
    <xdr:sp macro="" textlink="">
      <xdr:nvSpPr>
        <xdr:cNvPr id="607" name="フローチャート: 判断 606"/>
        <xdr:cNvSpPr/>
      </xdr:nvSpPr>
      <xdr:spPr>
        <a:xfrm>
          <a:off x="162687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103505</xdr:rowOff>
    </xdr:from>
    <xdr:to>
      <xdr:col>81</xdr:col>
      <xdr:colOff>101600</xdr:colOff>
      <xdr:row>105</xdr:row>
      <xdr:rowOff>33655</xdr:rowOff>
    </xdr:to>
    <xdr:sp macro="" textlink="">
      <xdr:nvSpPr>
        <xdr:cNvPr id="608" name="フローチャート: 判断 607"/>
        <xdr:cNvSpPr/>
      </xdr:nvSpPr>
      <xdr:spPr>
        <a:xfrm>
          <a:off x="15430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15875</xdr:rowOff>
    </xdr:from>
    <xdr:to>
      <xdr:col>76</xdr:col>
      <xdr:colOff>165100</xdr:colOff>
      <xdr:row>105</xdr:row>
      <xdr:rowOff>117475</xdr:rowOff>
    </xdr:to>
    <xdr:sp macro="" textlink="">
      <xdr:nvSpPr>
        <xdr:cNvPr id="609" name="フローチャート: 判断 608"/>
        <xdr:cNvSpPr/>
      </xdr:nvSpPr>
      <xdr:spPr>
        <a:xfrm>
          <a:off x="14541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0" name="テキスト ボックス 60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1" name="テキスト ボックス 61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2" name="テキスト ボックス 61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3" name="テキスト ボックス 61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4" name="テキスト ボックス 61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69214</xdr:rowOff>
    </xdr:from>
    <xdr:to>
      <xdr:col>85</xdr:col>
      <xdr:colOff>177800</xdr:colOff>
      <xdr:row>103</xdr:row>
      <xdr:rowOff>170814</xdr:rowOff>
    </xdr:to>
    <xdr:sp macro="" textlink="">
      <xdr:nvSpPr>
        <xdr:cNvPr id="615" name="楕円 614"/>
        <xdr:cNvSpPr/>
      </xdr:nvSpPr>
      <xdr:spPr>
        <a:xfrm>
          <a:off x="16268700" y="1772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92091</xdr:rowOff>
    </xdr:from>
    <xdr:ext cx="405111" cy="259045"/>
    <xdr:sp macro="" textlink="">
      <xdr:nvSpPr>
        <xdr:cNvPr id="616" name="【庁舎】&#10;有形固定資産減価償却率該当値テキスト"/>
        <xdr:cNvSpPr txBox="1"/>
      </xdr:nvSpPr>
      <xdr:spPr>
        <a:xfrm>
          <a:off x="16357600"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113030</xdr:rowOff>
    </xdr:from>
    <xdr:to>
      <xdr:col>81</xdr:col>
      <xdr:colOff>101600</xdr:colOff>
      <xdr:row>104</xdr:row>
      <xdr:rowOff>43180</xdr:rowOff>
    </xdr:to>
    <xdr:sp macro="" textlink="">
      <xdr:nvSpPr>
        <xdr:cNvPr id="617" name="楕円 616"/>
        <xdr:cNvSpPr/>
      </xdr:nvSpPr>
      <xdr:spPr>
        <a:xfrm>
          <a:off x="15430500" y="177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120014</xdr:rowOff>
    </xdr:from>
    <xdr:to>
      <xdr:col>85</xdr:col>
      <xdr:colOff>127000</xdr:colOff>
      <xdr:row>103</xdr:row>
      <xdr:rowOff>163830</xdr:rowOff>
    </xdr:to>
    <xdr:cxnSp macro="">
      <xdr:nvCxnSpPr>
        <xdr:cNvPr id="618" name="直線コネクタ 617"/>
        <xdr:cNvCxnSpPr/>
      </xdr:nvCxnSpPr>
      <xdr:spPr>
        <a:xfrm flipV="1">
          <a:off x="15481300" y="17779364"/>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24782</xdr:rowOff>
    </xdr:from>
    <xdr:ext cx="405111" cy="259045"/>
    <xdr:sp macro="" textlink="">
      <xdr:nvSpPr>
        <xdr:cNvPr id="619" name="n_1aveValue【庁舎】&#10;有形固定資産減価償却率"/>
        <xdr:cNvSpPr txBox="1"/>
      </xdr:nvSpPr>
      <xdr:spPr>
        <a:xfrm>
          <a:off x="152660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134002</xdr:rowOff>
    </xdr:from>
    <xdr:ext cx="405111" cy="259045"/>
    <xdr:sp macro="" textlink="">
      <xdr:nvSpPr>
        <xdr:cNvPr id="620" name="n_2aveValue【庁舎】&#10;有形固定資産減価償却率"/>
        <xdr:cNvSpPr txBox="1"/>
      </xdr:nvSpPr>
      <xdr:spPr>
        <a:xfrm>
          <a:off x="14389744" y="177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59707</xdr:rowOff>
    </xdr:from>
    <xdr:ext cx="405111" cy="259045"/>
    <xdr:sp macro="" textlink="">
      <xdr:nvSpPr>
        <xdr:cNvPr id="621" name="n_1mainValue【庁舎】&#10;有形固定資産減価償却率"/>
        <xdr:cNvSpPr txBox="1"/>
      </xdr:nvSpPr>
      <xdr:spPr>
        <a:xfrm>
          <a:off x="15266044"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2" name="正方形/長方形 6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3" name="正方形/長方形 6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4" name="正方形/長方形 6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5" name="正方形/長方形 6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6" name="正方形/長方形 6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7" name="正方形/長方形 6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8" name="正方形/長方形 6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9" name="正方形/長方形 6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0" name="テキスト ボックス 6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1" name="直線コネクタ 6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32" name="テキスト ボックス 63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633" name="直線コネクタ 632"/>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34" name="テキスト ボックス 633"/>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5" name="直線コネクタ 63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6" name="テキスト ボックス 63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37" name="直線コネクタ 636"/>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38" name="テキスト ボックス 637"/>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9" name="直線コネクタ 63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0" name="テキスト ボックス 63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110489</xdr:rowOff>
    </xdr:from>
    <xdr:to>
      <xdr:col>116</xdr:col>
      <xdr:colOff>62864</xdr:colOff>
      <xdr:row>108</xdr:row>
      <xdr:rowOff>76200</xdr:rowOff>
    </xdr:to>
    <xdr:cxnSp macro="">
      <xdr:nvCxnSpPr>
        <xdr:cNvPr id="642" name="直線コネクタ 641"/>
        <xdr:cNvCxnSpPr/>
      </xdr:nvCxnSpPr>
      <xdr:spPr>
        <a:xfrm flipV="1">
          <a:off x="22160864" y="17255489"/>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643"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644" name="直線コネクタ 643"/>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57166</xdr:rowOff>
    </xdr:from>
    <xdr:ext cx="469744" cy="259045"/>
    <xdr:sp macro="" textlink="">
      <xdr:nvSpPr>
        <xdr:cNvPr id="645" name="【庁舎】&#10;一人当たり面積最大値テキスト"/>
        <xdr:cNvSpPr txBox="1"/>
      </xdr:nvSpPr>
      <xdr:spPr>
        <a:xfrm>
          <a:off x="22199600" y="170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110489</xdr:rowOff>
    </xdr:from>
    <xdr:to>
      <xdr:col>116</xdr:col>
      <xdr:colOff>152400</xdr:colOff>
      <xdr:row>100</xdr:row>
      <xdr:rowOff>110489</xdr:rowOff>
    </xdr:to>
    <xdr:cxnSp macro="">
      <xdr:nvCxnSpPr>
        <xdr:cNvPr id="646" name="直線コネクタ 645"/>
        <xdr:cNvCxnSpPr/>
      </xdr:nvCxnSpPr>
      <xdr:spPr>
        <a:xfrm>
          <a:off x="22072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66691</xdr:rowOff>
    </xdr:from>
    <xdr:ext cx="469744" cy="259045"/>
    <xdr:sp macro="" textlink="">
      <xdr:nvSpPr>
        <xdr:cNvPr id="647" name="【庁舎】&#10;一人当たり面積平均値テキスト"/>
        <xdr:cNvSpPr txBox="1"/>
      </xdr:nvSpPr>
      <xdr:spPr>
        <a:xfrm>
          <a:off x="22199600" y="17726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88264</xdr:rowOff>
    </xdr:from>
    <xdr:to>
      <xdr:col>116</xdr:col>
      <xdr:colOff>114300</xdr:colOff>
      <xdr:row>104</xdr:row>
      <xdr:rowOff>18414</xdr:rowOff>
    </xdr:to>
    <xdr:sp macro="" textlink="">
      <xdr:nvSpPr>
        <xdr:cNvPr id="648" name="フローチャート: 判断 647"/>
        <xdr:cNvSpPr/>
      </xdr:nvSpPr>
      <xdr:spPr>
        <a:xfrm>
          <a:off x="22110700" y="1774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99695</xdr:rowOff>
    </xdr:from>
    <xdr:to>
      <xdr:col>112</xdr:col>
      <xdr:colOff>38100</xdr:colOff>
      <xdr:row>104</xdr:row>
      <xdr:rowOff>29845</xdr:rowOff>
    </xdr:to>
    <xdr:sp macro="" textlink="">
      <xdr:nvSpPr>
        <xdr:cNvPr id="649" name="フローチャート: 判断 648"/>
        <xdr:cNvSpPr/>
      </xdr:nvSpPr>
      <xdr:spPr>
        <a:xfrm>
          <a:off x="21272500" y="17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48261</xdr:rowOff>
    </xdr:from>
    <xdr:to>
      <xdr:col>107</xdr:col>
      <xdr:colOff>101600</xdr:colOff>
      <xdr:row>105</xdr:row>
      <xdr:rowOff>149861</xdr:rowOff>
    </xdr:to>
    <xdr:sp macro="" textlink="">
      <xdr:nvSpPr>
        <xdr:cNvPr id="650" name="フローチャート: 判断 649"/>
        <xdr:cNvSpPr/>
      </xdr:nvSpPr>
      <xdr:spPr>
        <a:xfrm>
          <a:off x="2038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1" name="テキスト ボックス 65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2" name="テキスト ボックス 65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3" name="テキスト ボックス 65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4" name="テキスト ボックス 65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5" name="テキスト ボックス 65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65405</xdr:rowOff>
    </xdr:from>
    <xdr:to>
      <xdr:col>116</xdr:col>
      <xdr:colOff>114300</xdr:colOff>
      <xdr:row>102</xdr:row>
      <xdr:rowOff>167005</xdr:rowOff>
    </xdr:to>
    <xdr:sp macro="" textlink="">
      <xdr:nvSpPr>
        <xdr:cNvPr id="656" name="楕円 655"/>
        <xdr:cNvSpPr/>
      </xdr:nvSpPr>
      <xdr:spPr>
        <a:xfrm>
          <a:off x="22110700" y="1755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88282</xdr:rowOff>
    </xdr:from>
    <xdr:ext cx="469744" cy="259045"/>
    <xdr:sp macro="" textlink="">
      <xdr:nvSpPr>
        <xdr:cNvPr id="657" name="【庁舎】&#10;一人当たり面積該当値テキスト"/>
        <xdr:cNvSpPr txBox="1"/>
      </xdr:nvSpPr>
      <xdr:spPr>
        <a:xfrm>
          <a:off x="22199600" y="1740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53975</xdr:rowOff>
    </xdr:from>
    <xdr:to>
      <xdr:col>112</xdr:col>
      <xdr:colOff>38100</xdr:colOff>
      <xdr:row>102</xdr:row>
      <xdr:rowOff>155575</xdr:rowOff>
    </xdr:to>
    <xdr:sp macro="" textlink="">
      <xdr:nvSpPr>
        <xdr:cNvPr id="658" name="楕円 657"/>
        <xdr:cNvSpPr/>
      </xdr:nvSpPr>
      <xdr:spPr>
        <a:xfrm>
          <a:off x="21272500" y="1754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104775</xdr:rowOff>
    </xdr:from>
    <xdr:to>
      <xdr:col>116</xdr:col>
      <xdr:colOff>63500</xdr:colOff>
      <xdr:row>102</xdr:row>
      <xdr:rowOff>116205</xdr:rowOff>
    </xdr:to>
    <xdr:cxnSp macro="">
      <xdr:nvCxnSpPr>
        <xdr:cNvPr id="659" name="直線コネクタ 658"/>
        <xdr:cNvCxnSpPr/>
      </xdr:nvCxnSpPr>
      <xdr:spPr>
        <a:xfrm>
          <a:off x="21323300" y="1759267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20972</xdr:rowOff>
    </xdr:from>
    <xdr:ext cx="469744" cy="259045"/>
    <xdr:sp macro="" textlink="">
      <xdr:nvSpPr>
        <xdr:cNvPr id="660" name="n_1aveValue【庁舎】&#10;一人当たり面積"/>
        <xdr:cNvSpPr txBox="1"/>
      </xdr:nvSpPr>
      <xdr:spPr>
        <a:xfrm>
          <a:off x="21075727" y="1785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166388</xdr:rowOff>
    </xdr:from>
    <xdr:ext cx="469744" cy="259045"/>
    <xdr:sp macro="" textlink="">
      <xdr:nvSpPr>
        <xdr:cNvPr id="661" name="n_2aveValue【庁舎】&#10;一人当たり面積"/>
        <xdr:cNvSpPr txBox="1"/>
      </xdr:nvSpPr>
      <xdr:spPr>
        <a:xfrm>
          <a:off x="20199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652</xdr:rowOff>
    </xdr:from>
    <xdr:ext cx="469744" cy="259045"/>
    <xdr:sp macro="" textlink="">
      <xdr:nvSpPr>
        <xdr:cNvPr id="662" name="n_1mainValue【庁舎】&#10;一人当たり面積"/>
        <xdr:cNvSpPr txBox="1"/>
      </xdr:nvSpPr>
      <xdr:spPr>
        <a:xfrm>
          <a:off x="21075727" y="1731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3" name="正方形/長方形 6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4" name="正方形/長方形 6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5" name="テキスト ボックス 6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類似団体と比較して特に有形固定資産減価償却率が高くなっている施設は、図書館、体育館・プール、消防施設であり、反対に低くなっている施設は、一般廃棄物処理施設、市民会館である。</a:t>
          </a:r>
        </a:p>
        <a:p>
          <a:r>
            <a:rPr kumimoji="1" lang="ja-JP" altLang="en-US" sz="1300">
              <a:latin typeface="ＭＳ Ｐゴシック" panose="020B0600070205080204" pitchFamily="50" charset="-128"/>
              <a:ea typeface="ＭＳ Ｐゴシック" panose="020B0600070205080204" pitchFamily="50" charset="-128"/>
            </a:rPr>
            <a:t>図書館については、有形</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固定資産減価償却率が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63.7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％であり、類似団体の平均値と比較して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％高く、開館から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年以上経過していることから、平成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年度に受変電設備改修工事を行うなど、計画的に改修を進めている。また、体育館・プールについても、有形固定資産減価償却率が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％と高い値を示しており、中台運動公園水泳プールの改修工事を実施しているほか、効率的な維持管理に取り組んでいるところである。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一方、一般廃棄物処理施設については、供用開始後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年が経過した浄化センターなど老朽化が進む施設が多い中、平成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年度に新清掃工場が供用を開始したことなどにより、類似団体と比較して有形固定資産減価償却率が低くなっている。また、市民会館については、平成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年度に開業した</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JR</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成田駅東口再開発ビル（スカイタウン成田）の文化芸術センターが含まれていることから、有形固定資産減価償却率は類似団体の平均値と比較して大きく下回っているものの、供用開始後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年以上経過している成田国際文化会館の計画的な改修を進めていく必要がある。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千葉県成田市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133,098
128,008
213.84
65,900,595
61,515,625
3,655,145
37,977,294
49,938,147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81.0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固定資産税をはじめとする空港関連の税収に支えられ、類似団体中１位の財政力指数となっ</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ており、近年は横ばいで推移している。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しかしながら、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人件費、公債費、扶助費の義務的経費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の増加が見込まれる中、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合併算定替の縮減期間</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に伴う普通交付税の段階的な減額や、市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税の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大幅な</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増収</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期待できない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状況である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ことから、より一層の効率的かつ効果的な行財政運営に努め、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財政の健全性を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維持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する。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46</xdr:row>
      <xdr:rowOff>11793</xdr:rowOff>
    </xdr:to>
    <xdr:cxnSp macro="">
      <xdr:nvCxnSpPr>
        <xdr:cNvPr id="66" name="直線コネクタ 65"/>
        <xdr:cNvCxnSpPr/>
      </xdr:nvCxnSpPr>
      <xdr:spPr>
        <a:xfrm flipV="1">
          <a:off x="4953000" y="633004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157843</xdr:rowOff>
    </xdr:from>
    <xdr:to>
      <xdr:col>23</xdr:col>
      <xdr:colOff>133350</xdr:colOff>
      <xdr:row>36</xdr:row>
      <xdr:rowOff>157843</xdr:rowOff>
    </xdr:to>
    <xdr:cxnSp macro="">
      <xdr:nvCxnSpPr>
        <xdr:cNvPr id="71" name="直線コネクタ 70"/>
        <xdr:cNvCxnSpPr/>
      </xdr:nvCxnSpPr>
      <xdr:spPr>
        <a:xfrm>
          <a:off x="4114800" y="63300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33762</xdr:rowOff>
    </xdr:from>
    <xdr:ext cx="762000" cy="259045"/>
    <xdr:sp macro="" textlink="">
      <xdr:nvSpPr>
        <xdr:cNvPr id="72" name="財政力平均値テキスト"/>
        <xdr:cNvSpPr txBox="1"/>
      </xdr:nvSpPr>
      <xdr:spPr>
        <a:xfrm>
          <a:off x="5041900" y="74061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61685</xdr:rowOff>
    </xdr:from>
    <xdr:to>
      <xdr:col>23</xdr:col>
      <xdr:colOff>184150</xdr:colOff>
      <xdr:row>43</xdr:row>
      <xdr:rowOff>163285</xdr:rowOff>
    </xdr:to>
    <xdr:sp macro="" textlink="">
      <xdr:nvSpPr>
        <xdr:cNvPr id="73" name="フローチャート: 判断 72"/>
        <xdr:cNvSpPr/>
      </xdr:nvSpPr>
      <xdr:spPr>
        <a:xfrm>
          <a:off x="49022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157843</xdr:rowOff>
    </xdr:from>
    <xdr:to>
      <xdr:col>19</xdr:col>
      <xdr:colOff>133350</xdr:colOff>
      <xdr:row>37</xdr:row>
      <xdr:rowOff>20864</xdr:rowOff>
    </xdr:to>
    <xdr:cxnSp macro="">
      <xdr:nvCxnSpPr>
        <xdr:cNvPr id="74" name="直線コネクタ 73"/>
        <xdr:cNvCxnSpPr/>
      </xdr:nvCxnSpPr>
      <xdr:spPr>
        <a:xfrm flipV="1">
          <a:off x="3225800" y="63300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61685</xdr:rowOff>
    </xdr:from>
    <xdr:to>
      <xdr:col>19</xdr:col>
      <xdr:colOff>184150</xdr:colOff>
      <xdr:row>43</xdr:row>
      <xdr:rowOff>163285</xdr:rowOff>
    </xdr:to>
    <xdr:sp macro="" textlink="">
      <xdr:nvSpPr>
        <xdr:cNvPr id="75" name="フローチャート: 判断 74"/>
        <xdr:cNvSpPr/>
      </xdr:nvSpPr>
      <xdr:spPr>
        <a:xfrm>
          <a:off x="4064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148062</xdr:rowOff>
    </xdr:from>
    <xdr:ext cx="736600" cy="259045"/>
    <xdr:sp macro="" textlink="">
      <xdr:nvSpPr>
        <xdr:cNvPr id="76" name="テキスト ボックス 75"/>
        <xdr:cNvSpPr txBox="1"/>
      </xdr:nvSpPr>
      <xdr:spPr>
        <a:xfrm>
          <a:off x="3733800" y="752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20864</xdr:rowOff>
    </xdr:from>
    <xdr:to>
      <xdr:col>15</xdr:col>
      <xdr:colOff>82550</xdr:colOff>
      <xdr:row>37</xdr:row>
      <xdr:rowOff>38100</xdr:rowOff>
    </xdr:to>
    <xdr:cxnSp macro="">
      <xdr:nvCxnSpPr>
        <xdr:cNvPr id="77" name="直線コネクタ 76"/>
        <xdr:cNvCxnSpPr/>
      </xdr:nvCxnSpPr>
      <xdr:spPr>
        <a:xfrm flipV="1">
          <a:off x="2336800" y="63645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8" name="フローチャート: 判断 77"/>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129920</xdr:rowOff>
    </xdr:from>
    <xdr:ext cx="762000" cy="259045"/>
    <xdr:sp macro="" textlink="">
      <xdr:nvSpPr>
        <xdr:cNvPr id="79" name="テキスト ボックス 78"/>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38100</xdr:rowOff>
    </xdr:from>
    <xdr:to>
      <xdr:col>11</xdr:col>
      <xdr:colOff>31750</xdr:colOff>
      <xdr:row>37</xdr:row>
      <xdr:rowOff>38100</xdr:rowOff>
    </xdr:to>
    <xdr:cxnSp macro="">
      <xdr:nvCxnSpPr>
        <xdr:cNvPr id="80" name="直線コネクタ 79"/>
        <xdr:cNvCxnSpPr/>
      </xdr:nvCxnSpPr>
      <xdr:spPr>
        <a:xfrm>
          <a:off x="1447800" y="6381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9072</xdr:rowOff>
    </xdr:from>
    <xdr:to>
      <xdr:col>11</xdr:col>
      <xdr:colOff>82550</xdr:colOff>
      <xdr:row>42</xdr:row>
      <xdr:rowOff>110672</xdr:rowOff>
    </xdr:to>
    <xdr:sp macro="" textlink="">
      <xdr:nvSpPr>
        <xdr:cNvPr id="81" name="フローチャート: 判断 80"/>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95449</xdr:rowOff>
    </xdr:from>
    <xdr:ext cx="762000" cy="259045"/>
    <xdr:sp macro="" textlink="">
      <xdr:nvSpPr>
        <xdr:cNvPr id="82" name="テキスト ボックス 81"/>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95449</xdr:rowOff>
    </xdr:from>
    <xdr:ext cx="762000" cy="259045"/>
    <xdr:sp macro="" textlink="">
      <xdr:nvSpPr>
        <xdr:cNvPr id="84" name="テキスト ボックス 83"/>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107043</xdr:rowOff>
    </xdr:from>
    <xdr:to>
      <xdr:col>23</xdr:col>
      <xdr:colOff>184150</xdr:colOff>
      <xdr:row>37</xdr:row>
      <xdr:rowOff>37193</xdr:rowOff>
    </xdr:to>
    <xdr:sp macro="" textlink="">
      <xdr:nvSpPr>
        <xdr:cNvPr id="90" name="楕円 89"/>
        <xdr:cNvSpPr/>
      </xdr:nvSpPr>
      <xdr:spPr>
        <a:xfrm>
          <a:off x="49022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28320</xdr:rowOff>
    </xdr:from>
    <xdr:ext cx="762000" cy="259045"/>
    <xdr:sp macro="" textlink="">
      <xdr:nvSpPr>
        <xdr:cNvPr id="91" name="財政力該当値テキスト"/>
        <xdr:cNvSpPr txBox="1"/>
      </xdr:nvSpPr>
      <xdr:spPr>
        <a:xfrm>
          <a:off x="5041900" y="620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107043</xdr:rowOff>
    </xdr:from>
    <xdr:to>
      <xdr:col>19</xdr:col>
      <xdr:colOff>184150</xdr:colOff>
      <xdr:row>37</xdr:row>
      <xdr:rowOff>37193</xdr:rowOff>
    </xdr:to>
    <xdr:sp macro="" textlink="">
      <xdr:nvSpPr>
        <xdr:cNvPr id="92" name="楕円 91"/>
        <xdr:cNvSpPr/>
      </xdr:nvSpPr>
      <xdr:spPr>
        <a:xfrm>
          <a:off x="4064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47370</xdr:rowOff>
    </xdr:from>
    <xdr:ext cx="736600" cy="259045"/>
    <xdr:sp macro="" textlink="">
      <xdr:nvSpPr>
        <xdr:cNvPr id="93" name="テキスト ボックス 92"/>
        <xdr:cNvSpPr txBox="1"/>
      </xdr:nvSpPr>
      <xdr:spPr>
        <a:xfrm>
          <a:off x="3733800" y="604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141514</xdr:rowOff>
    </xdr:from>
    <xdr:to>
      <xdr:col>15</xdr:col>
      <xdr:colOff>133350</xdr:colOff>
      <xdr:row>37</xdr:row>
      <xdr:rowOff>71664</xdr:rowOff>
    </xdr:to>
    <xdr:sp macro="" textlink="">
      <xdr:nvSpPr>
        <xdr:cNvPr id="94" name="楕円 93"/>
        <xdr:cNvSpPr/>
      </xdr:nvSpPr>
      <xdr:spPr>
        <a:xfrm>
          <a:off x="3175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81841</xdr:rowOff>
    </xdr:from>
    <xdr:ext cx="762000" cy="259045"/>
    <xdr:sp macro="" textlink="">
      <xdr:nvSpPr>
        <xdr:cNvPr id="95" name="テキスト ボックス 94"/>
        <xdr:cNvSpPr txBox="1"/>
      </xdr:nvSpPr>
      <xdr:spPr>
        <a:xfrm>
          <a:off x="2844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158750</xdr:rowOff>
    </xdr:from>
    <xdr:to>
      <xdr:col>11</xdr:col>
      <xdr:colOff>82550</xdr:colOff>
      <xdr:row>37</xdr:row>
      <xdr:rowOff>88900</xdr:rowOff>
    </xdr:to>
    <xdr:sp macro="" textlink="">
      <xdr:nvSpPr>
        <xdr:cNvPr id="96" name="楕円 95"/>
        <xdr:cNvSpPr/>
      </xdr:nvSpPr>
      <xdr:spPr>
        <a:xfrm>
          <a:off x="2286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99077</xdr:rowOff>
    </xdr:from>
    <xdr:ext cx="762000" cy="259045"/>
    <xdr:sp macro="" textlink="">
      <xdr:nvSpPr>
        <xdr:cNvPr id="97" name="テキスト ボックス 96"/>
        <xdr:cNvSpPr txBox="1"/>
      </xdr:nvSpPr>
      <xdr:spPr>
        <a:xfrm>
          <a:off x="1955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158750</xdr:rowOff>
    </xdr:from>
    <xdr:to>
      <xdr:col>7</xdr:col>
      <xdr:colOff>31750</xdr:colOff>
      <xdr:row>37</xdr:row>
      <xdr:rowOff>88900</xdr:rowOff>
    </xdr:to>
    <xdr:sp macro="" textlink="">
      <xdr:nvSpPr>
        <xdr:cNvPr id="98" name="楕円 97"/>
        <xdr:cNvSpPr/>
      </xdr:nvSpPr>
      <xdr:spPr>
        <a:xfrm>
          <a:off x="1397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99077</xdr:rowOff>
    </xdr:from>
    <xdr:ext cx="762000" cy="259045"/>
    <xdr:sp macro="" textlink="">
      <xdr:nvSpPr>
        <xdr:cNvPr id="99" name="テキスト ボックス 98"/>
        <xdr:cNvSpPr txBox="1"/>
      </xdr:nvSpPr>
      <xdr:spPr>
        <a:xfrm>
          <a:off x="1066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人件費、公債費、扶助費の義務的経費は前年度比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億円の増額となったが、歳入についても、景気の緩やかな回復による市民税の増、償却資産の徴収強化による固定資産税の増など</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、市税は前年度比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億円の増額となり、経常収支比率は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ポイント改善し、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82.3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全国平均、県内平均と比較し良好な数値であり、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団体中１位である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が、義務的経費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の増加、公共施設の老朽化に伴う維持管理費の増加が見込まれることから、</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行政改革推進計画の措置事項の確実な実践</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や</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、行政評価、実施計画のローリングを</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活用した事務</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事業の見直し</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を行い</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経費の削減を図る。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43497</xdr:rowOff>
    </xdr:from>
    <xdr:to>
      <xdr:col>23</xdr:col>
      <xdr:colOff>133350</xdr:colOff>
      <xdr:row>67</xdr:row>
      <xdr:rowOff>13653</xdr:rowOff>
    </xdr:to>
    <xdr:cxnSp macro="">
      <xdr:nvCxnSpPr>
        <xdr:cNvPr id="125" name="直線コネクタ 124"/>
        <xdr:cNvCxnSpPr/>
      </xdr:nvCxnSpPr>
      <xdr:spPr>
        <a:xfrm flipV="1">
          <a:off x="4953000" y="10330497"/>
          <a:ext cx="0" cy="11703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6" name="財政構造の弾力性最小値テキスト"/>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7" name="直線コネクタ 126"/>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129874</xdr:rowOff>
    </xdr:from>
    <xdr:ext cx="762000" cy="259045"/>
    <xdr:sp macro="" textlink="">
      <xdr:nvSpPr>
        <xdr:cNvPr id="128" name="財政構造の弾力性最大値テキスト"/>
        <xdr:cNvSpPr txBox="1"/>
      </xdr:nvSpPr>
      <xdr:spPr>
        <a:xfrm>
          <a:off x="5041900" y="10073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43497</xdr:rowOff>
    </xdr:from>
    <xdr:to>
      <xdr:col>24</xdr:col>
      <xdr:colOff>12700</xdr:colOff>
      <xdr:row>60</xdr:row>
      <xdr:rowOff>43497</xdr:rowOff>
    </xdr:to>
    <xdr:cxnSp macro="">
      <xdr:nvCxnSpPr>
        <xdr:cNvPr id="129" name="直線コネクタ 128"/>
        <xdr:cNvCxnSpPr/>
      </xdr:nvCxnSpPr>
      <xdr:spPr>
        <a:xfrm>
          <a:off x="4864100" y="10330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43497</xdr:rowOff>
    </xdr:from>
    <xdr:to>
      <xdr:col>23</xdr:col>
      <xdr:colOff>133350</xdr:colOff>
      <xdr:row>60</xdr:row>
      <xdr:rowOff>85725</xdr:rowOff>
    </xdr:to>
    <xdr:cxnSp macro="">
      <xdr:nvCxnSpPr>
        <xdr:cNvPr id="130" name="直線コネクタ 129"/>
        <xdr:cNvCxnSpPr/>
      </xdr:nvCxnSpPr>
      <xdr:spPr>
        <a:xfrm flipV="1">
          <a:off x="4114800" y="10330497"/>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134637</xdr:rowOff>
    </xdr:from>
    <xdr:ext cx="762000" cy="259045"/>
    <xdr:sp macro="" textlink="">
      <xdr:nvSpPr>
        <xdr:cNvPr id="131" name="財政構造の弾力性平均値テキスト"/>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2" name="フローチャート: 判断 131"/>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7303</xdr:rowOff>
    </xdr:from>
    <xdr:to>
      <xdr:col>19</xdr:col>
      <xdr:colOff>133350</xdr:colOff>
      <xdr:row>60</xdr:row>
      <xdr:rowOff>85725</xdr:rowOff>
    </xdr:to>
    <xdr:cxnSp macro="">
      <xdr:nvCxnSpPr>
        <xdr:cNvPr id="133" name="直線コネクタ 132"/>
        <xdr:cNvCxnSpPr/>
      </xdr:nvCxnSpPr>
      <xdr:spPr>
        <a:xfrm>
          <a:off x="3225800" y="10294303"/>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144463</xdr:rowOff>
    </xdr:from>
    <xdr:to>
      <xdr:col>19</xdr:col>
      <xdr:colOff>184150</xdr:colOff>
      <xdr:row>63</xdr:row>
      <xdr:rowOff>74613</xdr:rowOff>
    </xdr:to>
    <xdr:sp macro="" textlink="">
      <xdr:nvSpPr>
        <xdr:cNvPr id="134" name="フローチャート: 判断 133"/>
        <xdr:cNvSpPr/>
      </xdr:nvSpPr>
      <xdr:spPr>
        <a:xfrm>
          <a:off x="4064000" y="107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59390</xdr:rowOff>
    </xdr:from>
    <xdr:ext cx="736600" cy="259045"/>
    <xdr:sp macro="" textlink="">
      <xdr:nvSpPr>
        <xdr:cNvPr id="135" name="テキスト ボックス 134"/>
        <xdr:cNvSpPr txBox="1"/>
      </xdr:nvSpPr>
      <xdr:spPr>
        <a:xfrm>
          <a:off x="3733800" y="10860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7303</xdr:rowOff>
    </xdr:from>
    <xdr:to>
      <xdr:col>15</xdr:col>
      <xdr:colOff>82550</xdr:colOff>
      <xdr:row>60</xdr:row>
      <xdr:rowOff>13335</xdr:rowOff>
    </xdr:to>
    <xdr:cxnSp macro="">
      <xdr:nvCxnSpPr>
        <xdr:cNvPr id="136" name="直線コネクタ 135"/>
        <xdr:cNvCxnSpPr/>
      </xdr:nvCxnSpPr>
      <xdr:spPr>
        <a:xfrm flipV="1">
          <a:off x="2336800" y="1029430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23813</xdr:rowOff>
    </xdr:from>
    <xdr:to>
      <xdr:col>15</xdr:col>
      <xdr:colOff>133350</xdr:colOff>
      <xdr:row>62</xdr:row>
      <xdr:rowOff>125413</xdr:rowOff>
    </xdr:to>
    <xdr:sp macro="" textlink="">
      <xdr:nvSpPr>
        <xdr:cNvPr id="137" name="フローチャート: 判断 136"/>
        <xdr:cNvSpPr/>
      </xdr:nvSpPr>
      <xdr:spPr>
        <a:xfrm>
          <a:off x="3175000" y="1065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110190</xdr:rowOff>
    </xdr:from>
    <xdr:ext cx="762000" cy="259045"/>
    <xdr:sp macro="" textlink="">
      <xdr:nvSpPr>
        <xdr:cNvPr id="138" name="テキスト ボックス 137"/>
        <xdr:cNvSpPr txBox="1"/>
      </xdr:nvSpPr>
      <xdr:spPr>
        <a:xfrm>
          <a:off x="2844800" y="1074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13335</xdr:rowOff>
    </xdr:from>
    <xdr:to>
      <xdr:col>11</xdr:col>
      <xdr:colOff>31750</xdr:colOff>
      <xdr:row>60</xdr:row>
      <xdr:rowOff>61595</xdr:rowOff>
    </xdr:to>
    <xdr:cxnSp macro="">
      <xdr:nvCxnSpPr>
        <xdr:cNvPr id="139" name="直線コネクタ 138"/>
        <xdr:cNvCxnSpPr/>
      </xdr:nvCxnSpPr>
      <xdr:spPr>
        <a:xfrm flipV="1">
          <a:off x="1447800" y="1030033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0" name="フローチャート: 判断 139"/>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1" name="テキスト ボックス 140"/>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84138</xdr:rowOff>
    </xdr:from>
    <xdr:to>
      <xdr:col>7</xdr:col>
      <xdr:colOff>31750</xdr:colOff>
      <xdr:row>63</xdr:row>
      <xdr:rowOff>14288</xdr:rowOff>
    </xdr:to>
    <xdr:sp macro="" textlink="">
      <xdr:nvSpPr>
        <xdr:cNvPr id="142" name="フローチャート: 判断 141"/>
        <xdr:cNvSpPr/>
      </xdr:nvSpPr>
      <xdr:spPr>
        <a:xfrm>
          <a:off x="13970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170515</xdr:rowOff>
    </xdr:from>
    <xdr:ext cx="762000" cy="259045"/>
    <xdr:sp macro="" textlink="">
      <xdr:nvSpPr>
        <xdr:cNvPr id="143" name="テキスト ボックス 142"/>
        <xdr:cNvSpPr txBox="1"/>
      </xdr:nvSpPr>
      <xdr:spPr>
        <a:xfrm>
          <a:off x="1066800" y="1080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164147</xdr:rowOff>
    </xdr:from>
    <xdr:to>
      <xdr:col>23</xdr:col>
      <xdr:colOff>184150</xdr:colOff>
      <xdr:row>60</xdr:row>
      <xdr:rowOff>94297</xdr:rowOff>
    </xdr:to>
    <xdr:sp macro="" textlink="">
      <xdr:nvSpPr>
        <xdr:cNvPr id="149" name="楕円 148"/>
        <xdr:cNvSpPr/>
      </xdr:nvSpPr>
      <xdr:spPr>
        <a:xfrm>
          <a:off x="4902200" y="1027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85424</xdr:rowOff>
    </xdr:from>
    <xdr:ext cx="762000" cy="259045"/>
    <xdr:sp macro="" textlink="">
      <xdr:nvSpPr>
        <xdr:cNvPr id="150" name="財政構造の弾力性該当値テキスト"/>
        <xdr:cNvSpPr txBox="1"/>
      </xdr:nvSpPr>
      <xdr:spPr>
        <a:xfrm>
          <a:off x="5041900" y="1020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34925</xdr:rowOff>
    </xdr:from>
    <xdr:to>
      <xdr:col>19</xdr:col>
      <xdr:colOff>184150</xdr:colOff>
      <xdr:row>60</xdr:row>
      <xdr:rowOff>136525</xdr:rowOff>
    </xdr:to>
    <xdr:sp macro="" textlink="">
      <xdr:nvSpPr>
        <xdr:cNvPr id="151" name="楕円 150"/>
        <xdr:cNvSpPr/>
      </xdr:nvSpPr>
      <xdr:spPr>
        <a:xfrm>
          <a:off x="4064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146702</xdr:rowOff>
    </xdr:from>
    <xdr:ext cx="736600" cy="259045"/>
    <xdr:sp macro="" textlink="">
      <xdr:nvSpPr>
        <xdr:cNvPr id="152" name="テキスト ボックス 151"/>
        <xdr:cNvSpPr txBox="1"/>
      </xdr:nvSpPr>
      <xdr:spPr>
        <a:xfrm>
          <a:off x="3733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127953</xdr:rowOff>
    </xdr:from>
    <xdr:to>
      <xdr:col>15</xdr:col>
      <xdr:colOff>133350</xdr:colOff>
      <xdr:row>60</xdr:row>
      <xdr:rowOff>58103</xdr:rowOff>
    </xdr:to>
    <xdr:sp macro="" textlink="">
      <xdr:nvSpPr>
        <xdr:cNvPr id="153" name="楕円 152"/>
        <xdr:cNvSpPr/>
      </xdr:nvSpPr>
      <xdr:spPr>
        <a:xfrm>
          <a:off x="3175000" y="1024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68280</xdr:rowOff>
    </xdr:from>
    <xdr:ext cx="762000" cy="259045"/>
    <xdr:sp macro="" textlink="">
      <xdr:nvSpPr>
        <xdr:cNvPr id="154" name="テキスト ボックス 153"/>
        <xdr:cNvSpPr txBox="1"/>
      </xdr:nvSpPr>
      <xdr:spPr>
        <a:xfrm>
          <a:off x="2844800" y="1001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133985</xdr:rowOff>
    </xdr:from>
    <xdr:to>
      <xdr:col>11</xdr:col>
      <xdr:colOff>82550</xdr:colOff>
      <xdr:row>60</xdr:row>
      <xdr:rowOff>64135</xdr:rowOff>
    </xdr:to>
    <xdr:sp macro="" textlink="">
      <xdr:nvSpPr>
        <xdr:cNvPr id="155" name="楕円 154"/>
        <xdr:cNvSpPr/>
      </xdr:nvSpPr>
      <xdr:spPr>
        <a:xfrm>
          <a:off x="2286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74312</xdr:rowOff>
    </xdr:from>
    <xdr:ext cx="762000" cy="259045"/>
    <xdr:sp macro="" textlink="">
      <xdr:nvSpPr>
        <xdr:cNvPr id="156" name="テキスト ボックス 155"/>
        <xdr:cNvSpPr txBox="1"/>
      </xdr:nvSpPr>
      <xdr:spPr>
        <a:xfrm>
          <a:off x="1955800" y="1001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10795</xdr:rowOff>
    </xdr:from>
    <xdr:to>
      <xdr:col>7</xdr:col>
      <xdr:colOff>31750</xdr:colOff>
      <xdr:row>60</xdr:row>
      <xdr:rowOff>112395</xdr:rowOff>
    </xdr:to>
    <xdr:sp macro="" textlink="">
      <xdr:nvSpPr>
        <xdr:cNvPr id="157" name="楕円 156"/>
        <xdr:cNvSpPr/>
      </xdr:nvSpPr>
      <xdr:spPr>
        <a:xfrm>
          <a:off x="1397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122572</xdr:rowOff>
    </xdr:from>
    <xdr:ext cx="762000" cy="259045"/>
    <xdr:sp macro="" textlink="">
      <xdr:nvSpPr>
        <xdr:cNvPr id="158" name="テキスト ボックス 157"/>
        <xdr:cNvSpPr txBox="1"/>
      </xdr:nvSpPr>
      <xdr:spPr>
        <a:xfrm>
          <a:off x="1066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成田空港の更なる機能強化、卸売市場の輸出拠点化、待機児童解消や保育の質の向上等、複雑、多様化する業務に対応するため、相当数の職員を確保していることから、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全国平均、県内平均、</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の平均</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と比較して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人当たりの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人件費及び物件費等が高額となっ</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今後も必要な業務量に応じた職員数の見直し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を行い、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職員定数及び職員給与の適正化に努める。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87161</xdr:rowOff>
    </xdr:from>
    <xdr:to>
      <xdr:col>23</xdr:col>
      <xdr:colOff>133350</xdr:colOff>
      <xdr:row>89</xdr:row>
      <xdr:rowOff>69160</xdr:rowOff>
    </xdr:to>
    <xdr:cxnSp macro="">
      <xdr:nvCxnSpPr>
        <xdr:cNvPr id="190" name="直線コネクタ 189"/>
        <xdr:cNvCxnSpPr/>
      </xdr:nvCxnSpPr>
      <xdr:spPr>
        <a:xfrm flipV="1">
          <a:off x="4953000" y="13803161"/>
          <a:ext cx="0" cy="15250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41237</xdr:rowOff>
    </xdr:from>
    <xdr:ext cx="762000" cy="259045"/>
    <xdr:sp macro="" textlink="">
      <xdr:nvSpPr>
        <xdr:cNvPr id="191" name="人件費・物件費等の状況最小値テキスト"/>
        <xdr:cNvSpPr txBox="1"/>
      </xdr:nvSpPr>
      <xdr:spPr>
        <a:xfrm>
          <a:off x="5041900" y="15300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69160</xdr:rowOff>
    </xdr:from>
    <xdr:to>
      <xdr:col>24</xdr:col>
      <xdr:colOff>12700</xdr:colOff>
      <xdr:row>89</xdr:row>
      <xdr:rowOff>69160</xdr:rowOff>
    </xdr:to>
    <xdr:cxnSp macro="">
      <xdr:nvCxnSpPr>
        <xdr:cNvPr id="192" name="直線コネクタ 191"/>
        <xdr:cNvCxnSpPr/>
      </xdr:nvCxnSpPr>
      <xdr:spPr>
        <a:xfrm>
          <a:off x="4864100" y="15328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2088</xdr:rowOff>
    </xdr:from>
    <xdr:ext cx="762000" cy="259045"/>
    <xdr:sp macro="" textlink="">
      <xdr:nvSpPr>
        <xdr:cNvPr id="193" name="人件費・物件費等の状況最大値テキスト"/>
        <xdr:cNvSpPr txBox="1"/>
      </xdr:nvSpPr>
      <xdr:spPr>
        <a:xfrm>
          <a:off x="5041900" y="1354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87161</xdr:rowOff>
    </xdr:from>
    <xdr:to>
      <xdr:col>24</xdr:col>
      <xdr:colOff>12700</xdr:colOff>
      <xdr:row>80</xdr:row>
      <xdr:rowOff>87161</xdr:rowOff>
    </xdr:to>
    <xdr:cxnSp macro="">
      <xdr:nvCxnSpPr>
        <xdr:cNvPr id="194" name="直線コネクタ 193"/>
        <xdr:cNvCxnSpPr/>
      </xdr:nvCxnSpPr>
      <xdr:spPr>
        <a:xfrm>
          <a:off x="4864100" y="1380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33627</xdr:rowOff>
    </xdr:from>
    <xdr:to>
      <xdr:col>23</xdr:col>
      <xdr:colOff>133350</xdr:colOff>
      <xdr:row>88</xdr:row>
      <xdr:rowOff>75544</xdr:rowOff>
    </xdr:to>
    <xdr:cxnSp macro="">
      <xdr:nvCxnSpPr>
        <xdr:cNvPr id="195" name="直線コネクタ 194"/>
        <xdr:cNvCxnSpPr/>
      </xdr:nvCxnSpPr>
      <xdr:spPr>
        <a:xfrm flipV="1">
          <a:off x="4114800" y="15121227"/>
          <a:ext cx="838200" cy="4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48708</xdr:rowOff>
    </xdr:from>
    <xdr:ext cx="762000" cy="259045"/>
    <xdr:sp macro="" textlink="">
      <xdr:nvSpPr>
        <xdr:cNvPr id="196" name="人件費・物件費等の状況平均値テキスト"/>
        <xdr:cNvSpPr txBox="1"/>
      </xdr:nvSpPr>
      <xdr:spPr>
        <a:xfrm>
          <a:off x="5041900" y="14279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32181</xdr:rowOff>
    </xdr:from>
    <xdr:to>
      <xdr:col>23</xdr:col>
      <xdr:colOff>184150</xdr:colOff>
      <xdr:row>84</xdr:row>
      <xdr:rowOff>133781</xdr:rowOff>
    </xdr:to>
    <xdr:sp macro="" textlink="">
      <xdr:nvSpPr>
        <xdr:cNvPr id="197" name="フローチャート: 判断 196"/>
        <xdr:cNvSpPr/>
      </xdr:nvSpPr>
      <xdr:spPr>
        <a:xfrm>
          <a:off x="4902200" y="1443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17960</xdr:rowOff>
    </xdr:from>
    <xdr:to>
      <xdr:col>19</xdr:col>
      <xdr:colOff>133350</xdr:colOff>
      <xdr:row>88</xdr:row>
      <xdr:rowOff>75544</xdr:rowOff>
    </xdr:to>
    <xdr:cxnSp macro="">
      <xdr:nvCxnSpPr>
        <xdr:cNvPr id="198" name="直線コネクタ 197"/>
        <xdr:cNvCxnSpPr/>
      </xdr:nvCxnSpPr>
      <xdr:spPr>
        <a:xfrm>
          <a:off x="3225800" y="15105560"/>
          <a:ext cx="889000" cy="5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153716</xdr:rowOff>
    </xdr:from>
    <xdr:to>
      <xdr:col>19</xdr:col>
      <xdr:colOff>184150</xdr:colOff>
      <xdr:row>84</xdr:row>
      <xdr:rowOff>83866</xdr:rowOff>
    </xdr:to>
    <xdr:sp macro="" textlink="">
      <xdr:nvSpPr>
        <xdr:cNvPr id="199" name="フローチャート: 判断 198"/>
        <xdr:cNvSpPr/>
      </xdr:nvSpPr>
      <xdr:spPr>
        <a:xfrm>
          <a:off x="4064000" y="143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94043</xdr:rowOff>
    </xdr:from>
    <xdr:ext cx="736600" cy="259045"/>
    <xdr:sp macro="" textlink="">
      <xdr:nvSpPr>
        <xdr:cNvPr id="200" name="テキスト ボックス 199"/>
        <xdr:cNvSpPr txBox="1"/>
      </xdr:nvSpPr>
      <xdr:spPr>
        <a:xfrm>
          <a:off x="3733800" y="14152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142718</xdr:rowOff>
    </xdr:from>
    <xdr:to>
      <xdr:col>15</xdr:col>
      <xdr:colOff>82550</xdr:colOff>
      <xdr:row>88</xdr:row>
      <xdr:rowOff>17960</xdr:rowOff>
    </xdr:to>
    <xdr:cxnSp macro="">
      <xdr:nvCxnSpPr>
        <xdr:cNvPr id="201" name="直線コネクタ 200"/>
        <xdr:cNvCxnSpPr/>
      </xdr:nvCxnSpPr>
      <xdr:spPr>
        <a:xfrm>
          <a:off x="2336800" y="15058868"/>
          <a:ext cx="889000" cy="4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51957</xdr:rowOff>
    </xdr:from>
    <xdr:to>
      <xdr:col>15</xdr:col>
      <xdr:colOff>133350</xdr:colOff>
      <xdr:row>83</xdr:row>
      <xdr:rowOff>153557</xdr:rowOff>
    </xdr:to>
    <xdr:sp macro="" textlink="">
      <xdr:nvSpPr>
        <xdr:cNvPr id="202" name="フローチャート: 判断 201"/>
        <xdr:cNvSpPr/>
      </xdr:nvSpPr>
      <xdr:spPr>
        <a:xfrm>
          <a:off x="3175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163734</xdr:rowOff>
    </xdr:from>
    <xdr:ext cx="762000" cy="259045"/>
    <xdr:sp macro="" textlink="">
      <xdr:nvSpPr>
        <xdr:cNvPr id="203" name="テキスト ボックス 202"/>
        <xdr:cNvSpPr txBox="1"/>
      </xdr:nvSpPr>
      <xdr:spPr>
        <a:xfrm>
          <a:off x="2844800" y="1405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82324</xdr:rowOff>
    </xdr:from>
    <xdr:to>
      <xdr:col>11</xdr:col>
      <xdr:colOff>31750</xdr:colOff>
      <xdr:row>87</xdr:row>
      <xdr:rowOff>142718</xdr:rowOff>
    </xdr:to>
    <xdr:cxnSp macro="">
      <xdr:nvCxnSpPr>
        <xdr:cNvPr id="204" name="直線コネクタ 203"/>
        <xdr:cNvCxnSpPr/>
      </xdr:nvCxnSpPr>
      <xdr:spPr>
        <a:xfrm>
          <a:off x="1447800" y="14998474"/>
          <a:ext cx="889000" cy="6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125819</xdr:rowOff>
    </xdr:from>
    <xdr:to>
      <xdr:col>11</xdr:col>
      <xdr:colOff>82550</xdr:colOff>
      <xdr:row>83</xdr:row>
      <xdr:rowOff>55969</xdr:rowOff>
    </xdr:to>
    <xdr:sp macro="" textlink="">
      <xdr:nvSpPr>
        <xdr:cNvPr id="205" name="フローチャート: 判断 204"/>
        <xdr:cNvSpPr/>
      </xdr:nvSpPr>
      <xdr:spPr>
        <a:xfrm>
          <a:off x="2286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66146</xdr:rowOff>
    </xdr:from>
    <xdr:ext cx="762000" cy="259045"/>
    <xdr:sp macro="" textlink="">
      <xdr:nvSpPr>
        <xdr:cNvPr id="206" name="テキスト ボックス 205"/>
        <xdr:cNvSpPr txBox="1"/>
      </xdr:nvSpPr>
      <xdr:spPr>
        <a:xfrm>
          <a:off x="1955800" y="1395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54566</xdr:rowOff>
    </xdr:from>
    <xdr:to>
      <xdr:col>7</xdr:col>
      <xdr:colOff>31750</xdr:colOff>
      <xdr:row>82</xdr:row>
      <xdr:rowOff>156166</xdr:rowOff>
    </xdr:to>
    <xdr:sp macro="" textlink="">
      <xdr:nvSpPr>
        <xdr:cNvPr id="207" name="フローチャート: 判断 206"/>
        <xdr:cNvSpPr/>
      </xdr:nvSpPr>
      <xdr:spPr>
        <a:xfrm>
          <a:off x="1397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166343</xdr:rowOff>
    </xdr:from>
    <xdr:ext cx="762000" cy="259045"/>
    <xdr:sp macro="" textlink="">
      <xdr:nvSpPr>
        <xdr:cNvPr id="208" name="テキスト ボックス 207"/>
        <xdr:cNvSpPr txBox="1"/>
      </xdr:nvSpPr>
      <xdr:spPr>
        <a:xfrm>
          <a:off x="1066800" y="1388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154277</xdr:rowOff>
    </xdr:from>
    <xdr:to>
      <xdr:col>23</xdr:col>
      <xdr:colOff>184150</xdr:colOff>
      <xdr:row>88</xdr:row>
      <xdr:rowOff>84427</xdr:rowOff>
    </xdr:to>
    <xdr:sp macro="" textlink="">
      <xdr:nvSpPr>
        <xdr:cNvPr id="214" name="楕円 213"/>
        <xdr:cNvSpPr/>
      </xdr:nvSpPr>
      <xdr:spPr>
        <a:xfrm>
          <a:off x="4902200" y="1507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126354</xdr:rowOff>
    </xdr:from>
    <xdr:ext cx="762000" cy="259045"/>
    <xdr:sp macro="" textlink="">
      <xdr:nvSpPr>
        <xdr:cNvPr id="215" name="人件費・物件費等の状況該当値テキスト"/>
        <xdr:cNvSpPr txBox="1"/>
      </xdr:nvSpPr>
      <xdr:spPr>
        <a:xfrm>
          <a:off x="5041900" y="1504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24744</xdr:rowOff>
    </xdr:from>
    <xdr:to>
      <xdr:col>19</xdr:col>
      <xdr:colOff>184150</xdr:colOff>
      <xdr:row>88</xdr:row>
      <xdr:rowOff>126344</xdr:rowOff>
    </xdr:to>
    <xdr:sp macro="" textlink="">
      <xdr:nvSpPr>
        <xdr:cNvPr id="216" name="楕円 215"/>
        <xdr:cNvSpPr/>
      </xdr:nvSpPr>
      <xdr:spPr>
        <a:xfrm>
          <a:off x="4064000" y="1511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111121</xdr:rowOff>
    </xdr:from>
    <xdr:ext cx="736600" cy="259045"/>
    <xdr:sp macro="" textlink="">
      <xdr:nvSpPr>
        <xdr:cNvPr id="217" name="テキスト ボックス 216"/>
        <xdr:cNvSpPr txBox="1"/>
      </xdr:nvSpPr>
      <xdr:spPr>
        <a:xfrm>
          <a:off x="3733800" y="151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138610</xdr:rowOff>
    </xdr:from>
    <xdr:to>
      <xdr:col>15</xdr:col>
      <xdr:colOff>133350</xdr:colOff>
      <xdr:row>88</xdr:row>
      <xdr:rowOff>68760</xdr:rowOff>
    </xdr:to>
    <xdr:sp macro="" textlink="">
      <xdr:nvSpPr>
        <xdr:cNvPr id="218" name="楕円 217"/>
        <xdr:cNvSpPr/>
      </xdr:nvSpPr>
      <xdr:spPr>
        <a:xfrm>
          <a:off x="3175000" y="1505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53537</xdr:rowOff>
    </xdr:from>
    <xdr:ext cx="762000" cy="259045"/>
    <xdr:sp macro="" textlink="">
      <xdr:nvSpPr>
        <xdr:cNvPr id="219" name="テキスト ボックス 218"/>
        <xdr:cNvSpPr txBox="1"/>
      </xdr:nvSpPr>
      <xdr:spPr>
        <a:xfrm>
          <a:off x="2844800" y="1514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91918</xdr:rowOff>
    </xdr:from>
    <xdr:to>
      <xdr:col>11</xdr:col>
      <xdr:colOff>82550</xdr:colOff>
      <xdr:row>88</xdr:row>
      <xdr:rowOff>22068</xdr:rowOff>
    </xdr:to>
    <xdr:sp macro="" textlink="">
      <xdr:nvSpPr>
        <xdr:cNvPr id="220" name="楕円 219"/>
        <xdr:cNvSpPr/>
      </xdr:nvSpPr>
      <xdr:spPr>
        <a:xfrm>
          <a:off x="2286000" y="1500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6845</xdr:rowOff>
    </xdr:from>
    <xdr:ext cx="762000" cy="259045"/>
    <xdr:sp macro="" textlink="">
      <xdr:nvSpPr>
        <xdr:cNvPr id="221" name="テキスト ボックス 220"/>
        <xdr:cNvSpPr txBox="1"/>
      </xdr:nvSpPr>
      <xdr:spPr>
        <a:xfrm>
          <a:off x="1955800" y="1509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31524</xdr:rowOff>
    </xdr:from>
    <xdr:to>
      <xdr:col>7</xdr:col>
      <xdr:colOff>31750</xdr:colOff>
      <xdr:row>87</xdr:row>
      <xdr:rowOff>133124</xdr:rowOff>
    </xdr:to>
    <xdr:sp macro="" textlink="">
      <xdr:nvSpPr>
        <xdr:cNvPr id="222" name="楕円 221"/>
        <xdr:cNvSpPr/>
      </xdr:nvSpPr>
      <xdr:spPr>
        <a:xfrm>
          <a:off x="1397000" y="1494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117901</xdr:rowOff>
    </xdr:from>
    <xdr:ext cx="762000" cy="259045"/>
    <xdr:sp macro="" textlink="">
      <xdr:nvSpPr>
        <xdr:cNvPr id="223" name="テキスト ボックス 222"/>
        <xdr:cNvSpPr txBox="1"/>
      </xdr:nvSpPr>
      <xdr:spPr>
        <a:xfrm>
          <a:off x="1066800" y="1503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近隣</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町との合併があったことから、給与構造改革の導入時期が国に遅れたことが主な要因となり、類似団体と比較して高い水準となっている。昇給の停止や職制の見直しを実施した結果、ラスパイレス指数は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千葉県内の市平均（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％）とほぼ同水準となるまで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低下しているが、今後も給与水準の適正化に努めていく。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13759</xdr:rowOff>
    </xdr:from>
    <xdr:to>
      <xdr:col>81</xdr:col>
      <xdr:colOff>44450</xdr:colOff>
      <xdr:row>88</xdr:row>
      <xdr:rowOff>140759</xdr:rowOff>
    </xdr:to>
    <xdr:cxnSp macro="">
      <xdr:nvCxnSpPr>
        <xdr:cNvPr id="252" name="直線コネクタ 251"/>
        <xdr:cNvCxnSpPr/>
      </xdr:nvCxnSpPr>
      <xdr:spPr>
        <a:xfrm flipV="1">
          <a:off x="17018000" y="1390120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112836</xdr:rowOff>
    </xdr:from>
    <xdr:ext cx="762000" cy="259045"/>
    <xdr:sp macro="" textlink="">
      <xdr:nvSpPr>
        <xdr:cNvPr id="253" name="給与水準   （国との比較）最小値テキスト"/>
        <xdr:cNvSpPr txBox="1"/>
      </xdr:nvSpPr>
      <xdr:spPr>
        <a:xfrm>
          <a:off x="17106900" y="1520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140759</xdr:rowOff>
    </xdr:from>
    <xdr:to>
      <xdr:col>81</xdr:col>
      <xdr:colOff>133350</xdr:colOff>
      <xdr:row>88</xdr:row>
      <xdr:rowOff>140759</xdr:rowOff>
    </xdr:to>
    <xdr:cxnSp macro="">
      <xdr:nvCxnSpPr>
        <xdr:cNvPr id="254" name="直線コネクタ 253"/>
        <xdr:cNvCxnSpPr/>
      </xdr:nvCxnSpPr>
      <xdr:spPr>
        <a:xfrm>
          <a:off x="16929100" y="15228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100136</xdr:rowOff>
    </xdr:from>
    <xdr:ext cx="762000" cy="259045"/>
    <xdr:sp macro="" textlink="">
      <xdr:nvSpPr>
        <xdr:cNvPr id="255" name="給与水準   （国との比較）最大値テキスト"/>
        <xdr:cNvSpPr txBox="1"/>
      </xdr:nvSpPr>
      <xdr:spPr>
        <a:xfrm>
          <a:off x="17106900" y="1364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13759</xdr:rowOff>
    </xdr:from>
    <xdr:to>
      <xdr:col>81</xdr:col>
      <xdr:colOff>133350</xdr:colOff>
      <xdr:row>81</xdr:row>
      <xdr:rowOff>13759</xdr:rowOff>
    </xdr:to>
    <xdr:cxnSp macro="">
      <xdr:nvCxnSpPr>
        <xdr:cNvPr id="256" name="直線コネクタ 255"/>
        <xdr:cNvCxnSpPr/>
      </xdr:nvCxnSpPr>
      <xdr:spPr>
        <a:xfrm>
          <a:off x="16929100" y="1390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80434</xdr:rowOff>
    </xdr:from>
    <xdr:to>
      <xdr:col>81</xdr:col>
      <xdr:colOff>44450</xdr:colOff>
      <xdr:row>88</xdr:row>
      <xdr:rowOff>80434</xdr:rowOff>
    </xdr:to>
    <xdr:cxnSp macro="">
      <xdr:nvCxnSpPr>
        <xdr:cNvPr id="257" name="直線コネクタ 256"/>
        <xdr:cNvCxnSpPr/>
      </xdr:nvCxnSpPr>
      <xdr:spPr>
        <a:xfrm>
          <a:off x="16179800" y="151680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37693</xdr:rowOff>
    </xdr:from>
    <xdr:ext cx="762000" cy="259045"/>
    <xdr:sp macro="" textlink="">
      <xdr:nvSpPr>
        <xdr:cNvPr id="258" name="給与水準   （国との比較）平均値テキスト"/>
        <xdr:cNvSpPr txBox="1"/>
      </xdr:nvSpPr>
      <xdr:spPr>
        <a:xfrm>
          <a:off x="17106900" y="1443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59" name="フローチャート: 判断 258"/>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80434</xdr:rowOff>
    </xdr:from>
    <xdr:to>
      <xdr:col>77</xdr:col>
      <xdr:colOff>44450</xdr:colOff>
      <xdr:row>88</xdr:row>
      <xdr:rowOff>140759</xdr:rowOff>
    </xdr:to>
    <xdr:cxnSp macro="">
      <xdr:nvCxnSpPr>
        <xdr:cNvPr id="260" name="直線コネクタ 259"/>
        <xdr:cNvCxnSpPr/>
      </xdr:nvCxnSpPr>
      <xdr:spPr>
        <a:xfrm flipV="1">
          <a:off x="15290800" y="1516803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1" name="フローチャート: 判断 260"/>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2" name="テキスト ボックス 261"/>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40216</xdr:rowOff>
    </xdr:from>
    <xdr:to>
      <xdr:col>72</xdr:col>
      <xdr:colOff>203200</xdr:colOff>
      <xdr:row>88</xdr:row>
      <xdr:rowOff>140759</xdr:rowOff>
    </xdr:to>
    <xdr:cxnSp macro="">
      <xdr:nvCxnSpPr>
        <xdr:cNvPr id="263" name="直線コネクタ 262"/>
        <xdr:cNvCxnSpPr/>
      </xdr:nvCxnSpPr>
      <xdr:spPr>
        <a:xfrm>
          <a:off x="14401800" y="15127816"/>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161925</xdr:rowOff>
    </xdr:from>
    <xdr:to>
      <xdr:col>73</xdr:col>
      <xdr:colOff>44450</xdr:colOff>
      <xdr:row>86</xdr:row>
      <xdr:rowOff>92075</xdr:rowOff>
    </xdr:to>
    <xdr:sp macro="" textlink="">
      <xdr:nvSpPr>
        <xdr:cNvPr id="264" name="フローチャート: 判断 263"/>
        <xdr:cNvSpPr/>
      </xdr:nvSpPr>
      <xdr:spPr>
        <a:xfrm>
          <a:off x="15240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102252</xdr:rowOff>
    </xdr:from>
    <xdr:ext cx="762000" cy="259045"/>
    <xdr:sp macro="" textlink="">
      <xdr:nvSpPr>
        <xdr:cNvPr id="265" name="テキスト ボックス 264"/>
        <xdr:cNvSpPr txBox="1"/>
      </xdr:nvSpPr>
      <xdr:spPr>
        <a:xfrm>
          <a:off x="14909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40216</xdr:rowOff>
    </xdr:from>
    <xdr:to>
      <xdr:col>68</xdr:col>
      <xdr:colOff>152400</xdr:colOff>
      <xdr:row>89</xdr:row>
      <xdr:rowOff>89959</xdr:rowOff>
    </xdr:to>
    <xdr:cxnSp macro="">
      <xdr:nvCxnSpPr>
        <xdr:cNvPr id="266" name="直線コネクタ 265"/>
        <xdr:cNvCxnSpPr/>
      </xdr:nvCxnSpPr>
      <xdr:spPr>
        <a:xfrm flipV="1">
          <a:off x="13512800" y="15127816"/>
          <a:ext cx="889000" cy="22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7" name="フローチャート: 判断 266"/>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68" name="テキスト ボックス 267"/>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69" name="フローチャート: 判断 268"/>
        <xdr:cNvSpPr/>
      </xdr:nvSpPr>
      <xdr:spPr>
        <a:xfrm>
          <a:off x="13462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102252</xdr:rowOff>
    </xdr:from>
    <xdr:ext cx="762000" cy="259045"/>
    <xdr:sp macro="" textlink="">
      <xdr:nvSpPr>
        <xdr:cNvPr id="270" name="テキスト ボックス 269"/>
        <xdr:cNvSpPr txBox="1"/>
      </xdr:nvSpPr>
      <xdr:spPr>
        <a:xfrm>
          <a:off x="13131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29634</xdr:rowOff>
    </xdr:from>
    <xdr:to>
      <xdr:col>81</xdr:col>
      <xdr:colOff>95250</xdr:colOff>
      <xdr:row>88</xdr:row>
      <xdr:rowOff>131234</xdr:rowOff>
    </xdr:to>
    <xdr:sp macro="" textlink="">
      <xdr:nvSpPr>
        <xdr:cNvPr id="276" name="楕円 275"/>
        <xdr:cNvSpPr/>
      </xdr:nvSpPr>
      <xdr:spPr>
        <a:xfrm>
          <a:off x="169672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96961</xdr:rowOff>
    </xdr:from>
    <xdr:ext cx="762000" cy="259045"/>
    <xdr:sp macro="" textlink="">
      <xdr:nvSpPr>
        <xdr:cNvPr id="277" name="給与水準   （国との比較）該当値テキスト"/>
        <xdr:cNvSpPr txBox="1"/>
      </xdr:nvSpPr>
      <xdr:spPr>
        <a:xfrm>
          <a:off x="17106900" y="1501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29634</xdr:rowOff>
    </xdr:from>
    <xdr:to>
      <xdr:col>77</xdr:col>
      <xdr:colOff>95250</xdr:colOff>
      <xdr:row>88</xdr:row>
      <xdr:rowOff>131234</xdr:rowOff>
    </xdr:to>
    <xdr:sp macro="" textlink="">
      <xdr:nvSpPr>
        <xdr:cNvPr id="278" name="楕円 277"/>
        <xdr:cNvSpPr/>
      </xdr:nvSpPr>
      <xdr:spPr>
        <a:xfrm>
          <a:off x="16129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116011</xdr:rowOff>
    </xdr:from>
    <xdr:ext cx="736600" cy="259045"/>
    <xdr:sp macro="" textlink="">
      <xdr:nvSpPr>
        <xdr:cNvPr id="279" name="テキスト ボックス 278"/>
        <xdr:cNvSpPr txBox="1"/>
      </xdr:nvSpPr>
      <xdr:spPr>
        <a:xfrm>
          <a:off x="15798800" y="15203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89959</xdr:rowOff>
    </xdr:from>
    <xdr:to>
      <xdr:col>73</xdr:col>
      <xdr:colOff>44450</xdr:colOff>
      <xdr:row>89</xdr:row>
      <xdr:rowOff>20109</xdr:rowOff>
    </xdr:to>
    <xdr:sp macro="" textlink="">
      <xdr:nvSpPr>
        <xdr:cNvPr id="280" name="楕円 279"/>
        <xdr:cNvSpPr/>
      </xdr:nvSpPr>
      <xdr:spPr>
        <a:xfrm>
          <a:off x="15240000" y="151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4886</xdr:rowOff>
    </xdr:from>
    <xdr:ext cx="762000" cy="259045"/>
    <xdr:sp macro="" textlink="">
      <xdr:nvSpPr>
        <xdr:cNvPr id="281" name="テキスト ボックス 280"/>
        <xdr:cNvSpPr txBox="1"/>
      </xdr:nvSpPr>
      <xdr:spPr>
        <a:xfrm>
          <a:off x="14909800" y="1526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160866</xdr:rowOff>
    </xdr:from>
    <xdr:to>
      <xdr:col>68</xdr:col>
      <xdr:colOff>203200</xdr:colOff>
      <xdr:row>88</xdr:row>
      <xdr:rowOff>91016</xdr:rowOff>
    </xdr:to>
    <xdr:sp macro="" textlink="">
      <xdr:nvSpPr>
        <xdr:cNvPr id="282" name="楕円 281"/>
        <xdr:cNvSpPr/>
      </xdr:nvSpPr>
      <xdr:spPr>
        <a:xfrm>
          <a:off x="14351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75793</xdr:rowOff>
    </xdr:from>
    <xdr:ext cx="762000" cy="259045"/>
    <xdr:sp macro="" textlink="">
      <xdr:nvSpPr>
        <xdr:cNvPr id="283" name="テキスト ボックス 282"/>
        <xdr:cNvSpPr txBox="1"/>
      </xdr:nvSpPr>
      <xdr:spPr>
        <a:xfrm>
          <a:off x="14020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39159</xdr:rowOff>
    </xdr:from>
    <xdr:to>
      <xdr:col>64</xdr:col>
      <xdr:colOff>152400</xdr:colOff>
      <xdr:row>89</xdr:row>
      <xdr:rowOff>140759</xdr:rowOff>
    </xdr:to>
    <xdr:sp macro="" textlink="">
      <xdr:nvSpPr>
        <xdr:cNvPr id="284" name="楕円 283"/>
        <xdr:cNvSpPr/>
      </xdr:nvSpPr>
      <xdr:spPr>
        <a:xfrm>
          <a:off x="13462000" y="1529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125536</xdr:rowOff>
    </xdr:from>
    <xdr:ext cx="762000" cy="259045"/>
    <xdr:sp macro="" textlink="">
      <xdr:nvSpPr>
        <xdr:cNvPr id="285" name="テキスト ボックス 284"/>
        <xdr:cNvSpPr txBox="1"/>
      </xdr:nvSpPr>
      <xdr:spPr>
        <a:xfrm>
          <a:off x="13131800" y="15384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成田空港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の更なる機能強化、卸売市場の輸出拠点化、待機児童解消や保育の質の向上等、複雑、多様化する業務に対応できる人員を確保するため、類似団体の平均職員数を上回っている。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必要な業務量に応じた職員数の見直しを行い、適正な定員管理に努める。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129286</xdr:rowOff>
    </xdr:from>
    <xdr:to>
      <xdr:col>81</xdr:col>
      <xdr:colOff>44450</xdr:colOff>
      <xdr:row>67</xdr:row>
      <xdr:rowOff>36576</xdr:rowOff>
    </xdr:to>
    <xdr:cxnSp macro="">
      <xdr:nvCxnSpPr>
        <xdr:cNvPr id="313" name="直線コネクタ 312"/>
        <xdr:cNvCxnSpPr/>
      </xdr:nvCxnSpPr>
      <xdr:spPr>
        <a:xfrm flipV="1">
          <a:off x="17018000" y="10244836"/>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8653</xdr:rowOff>
    </xdr:from>
    <xdr:ext cx="762000" cy="259045"/>
    <xdr:sp macro="" textlink="">
      <xdr:nvSpPr>
        <xdr:cNvPr id="314" name="定員管理の状況最小値テキスト"/>
        <xdr:cNvSpPr txBox="1"/>
      </xdr:nvSpPr>
      <xdr:spPr>
        <a:xfrm>
          <a:off x="17106900" y="11495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36576</xdr:rowOff>
    </xdr:from>
    <xdr:to>
      <xdr:col>81</xdr:col>
      <xdr:colOff>133350</xdr:colOff>
      <xdr:row>67</xdr:row>
      <xdr:rowOff>36576</xdr:rowOff>
    </xdr:to>
    <xdr:cxnSp macro="">
      <xdr:nvCxnSpPr>
        <xdr:cNvPr id="315" name="直線コネクタ 314"/>
        <xdr:cNvCxnSpPr/>
      </xdr:nvCxnSpPr>
      <xdr:spPr>
        <a:xfrm>
          <a:off x="16929100" y="1152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44213</xdr:rowOff>
    </xdr:from>
    <xdr:ext cx="762000" cy="259045"/>
    <xdr:sp macro="" textlink="">
      <xdr:nvSpPr>
        <xdr:cNvPr id="316" name="定員管理の状況最大値テキスト"/>
        <xdr:cNvSpPr txBox="1"/>
      </xdr:nvSpPr>
      <xdr:spPr>
        <a:xfrm>
          <a:off x="17106900" y="998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129286</xdr:rowOff>
    </xdr:from>
    <xdr:to>
      <xdr:col>81</xdr:col>
      <xdr:colOff>133350</xdr:colOff>
      <xdr:row>59</xdr:row>
      <xdr:rowOff>129286</xdr:rowOff>
    </xdr:to>
    <xdr:cxnSp macro="">
      <xdr:nvCxnSpPr>
        <xdr:cNvPr id="317" name="直線コネクタ 316"/>
        <xdr:cNvCxnSpPr/>
      </xdr:nvCxnSpPr>
      <xdr:spPr>
        <a:xfrm>
          <a:off x="16929100" y="1024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116459</xdr:rowOff>
    </xdr:from>
    <xdr:to>
      <xdr:col>81</xdr:col>
      <xdr:colOff>44450</xdr:colOff>
      <xdr:row>65</xdr:row>
      <xdr:rowOff>128524</xdr:rowOff>
    </xdr:to>
    <xdr:cxnSp macro="">
      <xdr:nvCxnSpPr>
        <xdr:cNvPr id="318" name="直線コネクタ 317"/>
        <xdr:cNvCxnSpPr/>
      </xdr:nvCxnSpPr>
      <xdr:spPr>
        <a:xfrm flipV="1">
          <a:off x="16179800" y="11260709"/>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152544</xdr:rowOff>
    </xdr:from>
    <xdr:ext cx="762000" cy="259045"/>
    <xdr:sp macro="" textlink="">
      <xdr:nvSpPr>
        <xdr:cNvPr id="319" name="定員管理の状況平均値テキスト"/>
        <xdr:cNvSpPr txBox="1"/>
      </xdr:nvSpPr>
      <xdr:spPr>
        <a:xfrm>
          <a:off x="17106900" y="10610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136017</xdr:rowOff>
    </xdr:from>
    <xdr:to>
      <xdr:col>81</xdr:col>
      <xdr:colOff>95250</xdr:colOff>
      <xdr:row>63</xdr:row>
      <xdr:rowOff>66167</xdr:rowOff>
    </xdr:to>
    <xdr:sp macro="" textlink="">
      <xdr:nvSpPr>
        <xdr:cNvPr id="320" name="フローチャート: 判断 319"/>
        <xdr:cNvSpPr/>
      </xdr:nvSpPr>
      <xdr:spPr>
        <a:xfrm>
          <a:off x="16967200" y="1076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106807</xdr:rowOff>
    </xdr:from>
    <xdr:to>
      <xdr:col>77</xdr:col>
      <xdr:colOff>44450</xdr:colOff>
      <xdr:row>65</xdr:row>
      <xdr:rowOff>128524</xdr:rowOff>
    </xdr:to>
    <xdr:cxnSp macro="">
      <xdr:nvCxnSpPr>
        <xdr:cNvPr id="321" name="直線コネクタ 320"/>
        <xdr:cNvCxnSpPr/>
      </xdr:nvCxnSpPr>
      <xdr:spPr>
        <a:xfrm>
          <a:off x="15290800" y="11251057"/>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128778</xdr:rowOff>
    </xdr:from>
    <xdr:to>
      <xdr:col>77</xdr:col>
      <xdr:colOff>95250</xdr:colOff>
      <xdr:row>63</xdr:row>
      <xdr:rowOff>58928</xdr:rowOff>
    </xdr:to>
    <xdr:sp macro="" textlink="">
      <xdr:nvSpPr>
        <xdr:cNvPr id="322" name="フローチャート: 判断 321"/>
        <xdr:cNvSpPr/>
      </xdr:nvSpPr>
      <xdr:spPr>
        <a:xfrm>
          <a:off x="16129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69105</xdr:rowOff>
    </xdr:from>
    <xdr:ext cx="736600" cy="259045"/>
    <xdr:sp macro="" textlink="">
      <xdr:nvSpPr>
        <xdr:cNvPr id="323" name="テキスト ボックス 322"/>
        <xdr:cNvSpPr txBox="1"/>
      </xdr:nvSpPr>
      <xdr:spPr>
        <a:xfrm>
          <a:off x="15798800" y="10527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56134</xdr:rowOff>
    </xdr:from>
    <xdr:to>
      <xdr:col>72</xdr:col>
      <xdr:colOff>203200</xdr:colOff>
      <xdr:row>65</xdr:row>
      <xdr:rowOff>106807</xdr:rowOff>
    </xdr:to>
    <xdr:cxnSp macro="">
      <xdr:nvCxnSpPr>
        <xdr:cNvPr id="324" name="直線コネクタ 323"/>
        <xdr:cNvCxnSpPr/>
      </xdr:nvCxnSpPr>
      <xdr:spPr>
        <a:xfrm>
          <a:off x="14401800" y="11200384"/>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150622</xdr:rowOff>
    </xdr:from>
    <xdr:to>
      <xdr:col>73</xdr:col>
      <xdr:colOff>44450</xdr:colOff>
      <xdr:row>62</xdr:row>
      <xdr:rowOff>80772</xdr:rowOff>
    </xdr:to>
    <xdr:sp macro="" textlink="">
      <xdr:nvSpPr>
        <xdr:cNvPr id="325" name="フローチャート: 判断 324"/>
        <xdr:cNvSpPr/>
      </xdr:nvSpPr>
      <xdr:spPr>
        <a:xfrm>
          <a:off x="15240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90949</xdr:rowOff>
    </xdr:from>
    <xdr:ext cx="762000" cy="259045"/>
    <xdr:sp macro="" textlink="">
      <xdr:nvSpPr>
        <xdr:cNvPr id="326" name="テキスト ボックス 325"/>
        <xdr:cNvSpPr txBox="1"/>
      </xdr:nvSpPr>
      <xdr:spPr>
        <a:xfrm>
          <a:off x="14909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27178</xdr:rowOff>
    </xdr:from>
    <xdr:to>
      <xdr:col>68</xdr:col>
      <xdr:colOff>152400</xdr:colOff>
      <xdr:row>65</xdr:row>
      <xdr:rowOff>56134</xdr:rowOff>
    </xdr:to>
    <xdr:cxnSp macro="">
      <xdr:nvCxnSpPr>
        <xdr:cNvPr id="327" name="直線コネクタ 326"/>
        <xdr:cNvCxnSpPr/>
      </xdr:nvCxnSpPr>
      <xdr:spPr>
        <a:xfrm>
          <a:off x="13512800" y="1117142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136144</xdr:rowOff>
    </xdr:from>
    <xdr:to>
      <xdr:col>68</xdr:col>
      <xdr:colOff>203200</xdr:colOff>
      <xdr:row>62</xdr:row>
      <xdr:rowOff>66294</xdr:rowOff>
    </xdr:to>
    <xdr:sp macro="" textlink="">
      <xdr:nvSpPr>
        <xdr:cNvPr id="328" name="フローチャート: 判断 327"/>
        <xdr:cNvSpPr/>
      </xdr:nvSpPr>
      <xdr:spPr>
        <a:xfrm>
          <a:off x="14351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76471</xdr:rowOff>
    </xdr:from>
    <xdr:ext cx="762000" cy="259045"/>
    <xdr:sp macro="" textlink="">
      <xdr:nvSpPr>
        <xdr:cNvPr id="329" name="テキスト ボックス 328"/>
        <xdr:cNvSpPr txBox="1"/>
      </xdr:nvSpPr>
      <xdr:spPr>
        <a:xfrm>
          <a:off x="14020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140970</xdr:rowOff>
    </xdr:from>
    <xdr:to>
      <xdr:col>64</xdr:col>
      <xdr:colOff>152400</xdr:colOff>
      <xdr:row>62</xdr:row>
      <xdr:rowOff>71120</xdr:rowOff>
    </xdr:to>
    <xdr:sp macro="" textlink="">
      <xdr:nvSpPr>
        <xdr:cNvPr id="330" name="フローチャート: 判断 329"/>
        <xdr:cNvSpPr/>
      </xdr:nvSpPr>
      <xdr:spPr>
        <a:xfrm>
          <a:off x="13462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81297</xdr:rowOff>
    </xdr:from>
    <xdr:ext cx="762000" cy="259045"/>
    <xdr:sp macro="" textlink="">
      <xdr:nvSpPr>
        <xdr:cNvPr id="331" name="テキスト ボックス 330"/>
        <xdr:cNvSpPr txBox="1"/>
      </xdr:nvSpPr>
      <xdr:spPr>
        <a:xfrm>
          <a:off x="13131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65659</xdr:rowOff>
    </xdr:from>
    <xdr:to>
      <xdr:col>81</xdr:col>
      <xdr:colOff>95250</xdr:colOff>
      <xdr:row>65</xdr:row>
      <xdr:rowOff>167259</xdr:rowOff>
    </xdr:to>
    <xdr:sp macro="" textlink="">
      <xdr:nvSpPr>
        <xdr:cNvPr id="337" name="楕円 336"/>
        <xdr:cNvSpPr/>
      </xdr:nvSpPr>
      <xdr:spPr>
        <a:xfrm>
          <a:off x="16967200" y="1120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37736</xdr:rowOff>
    </xdr:from>
    <xdr:ext cx="762000" cy="259045"/>
    <xdr:sp macro="" textlink="">
      <xdr:nvSpPr>
        <xdr:cNvPr id="338" name="定員管理の状況該当値テキスト"/>
        <xdr:cNvSpPr txBox="1"/>
      </xdr:nvSpPr>
      <xdr:spPr>
        <a:xfrm>
          <a:off x="17106900" y="1118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77724</xdr:rowOff>
    </xdr:from>
    <xdr:to>
      <xdr:col>77</xdr:col>
      <xdr:colOff>95250</xdr:colOff>
      <xdr:row>66</xdr:row>
      <xdr:rowOff>7874</xdr:rowOff>
    </xdr:to>
    <xdr:sp macro="" textlink="">
      <xdr:nvSpPr>
        <xdr:cNvPr id="339" name="楕円 338"/>
        <xdr:cNvSpPr/>
      </xdr:nvSpPr>
      <xdr:spPr>
        <a:xfrm>
          <a:off x="16129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164101</xdr:rowOff>
    </xdr:from>
    <xdr:ext cx="736600" cy="259045"/>
    <xdr:sp macro="" textlink="">
      <xdr:nvSpPr>
        <xdr:cNvPr id="340" name="テキスト ボックス 339"/>
        <xdr:cNvSpPr txBox="1"/>
      </xdr:nvSpPr>
      <xdr:spPr>
        <a:xfrm>
          <a:off x="15798800" y="11308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56007</xdr:rowOff>
    </xdr:from>
    <xdr:to>
      <xdr:col>73</xdr:col>
      <xdr:colOff>44450</xdr:colOff>
      <xdr:row>65</xdr:row>
      <xdr:rowOff>157607</xdr:rowOff>
    </xdr:to>
    <xdr:sp macro="" textlink="">
      <xdr:nvSpPr>
        <xdr:cNvPr id="341" name="楕円 340"/>
        <xdr:cNvSpPr/>
      </xdr:nvSpPr>
      <xdr:spPr>
        <a:xfrm>
          <a:off x="15240000" y="1120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142384</xdr:rowOff>
    </xdr:from>
    <xdr:ext cx="762000" cy="259045"/>
    <xdr:sp macro="" textlink="">
      <xdr:nvSpPr>
        <xdr:cNvPr id="342" name="テキスト ボックス 341"/>
        <xdr:cNvSpPr txBox="1"/>
      </xdr:nvSpPr>
      <xdr:spPr>
        <a:xfrm>
          <a:off x="14909800" y="1128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5334</xdr:rowOff>
    </xdr:from>
    <xdr:to>
      <xdr:col>68</xdr:col>
      <xdr:colOff>203200</xdr:colOff>
      <xdr:row>65</xdr:row>
      <xdr:rowOff>106934</xdr:rowOff>
    </xdr:to>
    <xdr:sp macro="" textlink="">
      <xdr:nvSpPr>
        <xdr:cNvPr id="343" name="楕円 342"/>
        <xdr:cNvSpPr/>
      </xdr:nvSpPr>
      <xdr:spPr>
        <a:xfrm>
          <a:off x="14351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91711</xdr:rowOff>
    </xdr:from>
    <xdr:ext cx="762000" cy="259045"/>
    <xdr:sp macro="" textlink="">
      <xdr:nvSpPr>
        <xdr:cNvPr id="344" name="テキスト ボックス 343"/>
        <xdr:cNvSpPr txBox="1"/>
      </xdr:nvSpPr>
      <xdr:spPr>
        <a:xfrm>
          <a:off x="14020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147828</xdr:rowOff>
    </xdr:from>
    <xdr:to>
      <xdr:col>64</xdr:col>
      <xdr:colOff>152400</xdr:colOff>
      <xdr:row>65</xdr:row>
      <xdr:rowOff>77978</xdr:rowOff>
    </xdr:to>
    <xdr:sp macro="" textlink="">
      <xdr:nvSpPr>
        <xdr:cNvPr id="345" name="楕円 344"/>
        <xdr:cNvSpPr/>
      </xdr:nvSpPr>
      <xdr:spPr>
        <a:xfrm>
          <a:off x="13462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62755</xdr:rowOff>
    </xdr:from>
    <xdr:ext cx="762000" cy="259045"/>
    <xdr:sp macro="" textlink="">
      <xdr:nvSpPr>
        <xdr:cNvPr id="346" name="テキスト ボックス 345"/>
        <xdr:cNvSpPr txBox="1"/>
      </xdr:nvSpPr>
      <xdr:spPr>
        <a:xfrm>
          <a:off x="13131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大規模事業の進捗に伴い市債残高</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は増加傾向にあり、また、据置期間の終了に伴い、元金の償還が開始されたため、実質公債費比率は前年度比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ポイント上昇した。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今後は</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市債の借入額と償還額とのバランスを</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考慮し</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、財政の健全性を維持する。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45</xdr:row>
      <xdr:rowOff>109474</xdr:rowOff>
    </xdr:to>
    <xdr:cxnSp macro="">
      <xdr:nvCxnSpPr>
        <xdr:cNvPr id="373" name="直線コネクタ 372"/>
        <xdr:cNvCxnSpPr/>
      </xdr:nvCxnSpPr>
      <xdr:spPr>
        <a:xfrm flipV="1">
          <a:off x="17018000" y="6261100"/>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81551</xdr:rowOff>
    </xdr:from>
    <xdr:ext cx="762000" cy="259045"/>
    <xdr:sp macro="" textlink="">
      <xdr:nvSpPr>
        <xdr:cNvPr id="374"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109474</xdr:rowOff>
    </xdr:from>
    <xdr:to>
      <xdr:col>81</xdr:col>
      <xdr:colOff>133350</xdr:colOff>
      <xdr:row>45</xdr:row>
      <xdr:rowOff>109474</xdr:rowOff>
    </xdr:to>
    <xdr:cxnSp macro="">
      <xdr:nvCxnSpPr>
        <xdr:cNvPr id="375" name="直線コネクタ 374"/>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76"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77" name="直線コネクタ 376"/>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153670</xdr:rowOff>
    </xdr:from>
    <xdr:to>
      <xdr:col>81</xdr:col>
      <xdr:colOff>44450</xdr:colOff>
      <xdr:row>40</xdr:row>
      <xdr:rowOff>11176</xdr:rowOff>
    </xdr:to>
    <xdr:cxnSp macro="">
      <xdr:nvCxnSpPr>
        <xdr:cNvPr id="378" name="直線コネクタ 377"/>
        <xdr:cNvCxnSpPr/>
      </xdr:nvCxnSpPr>
      <xdr:spPr>
        <a:xfrm>
          <a:off x="16179800" y="684022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115841</xdr:rowOff>
    </xdr:from>
    <xdr:ext cx="762000" cy="259045"/>
    <xdr:sp macro="" textlink="">
      <xdr:nvSpPr>
        <xdr:cNvPr id="379"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0" name="フローチャート: 判断 379"/>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153670</xdr:rowOff>
    </xdr:from>
    <xdr:to>
      <xdr:col>77</xdr:col>
      <xdr:colOff>44450</xdr:colOff>
      <xdr:row>39</xdr:row>
      <xdr:rowOff>153670</xdr:rowOff>
    </xdr:to>
    <xdr:cxnSp macro="">
      <xdr:nvCxnSpPr>
        <xdr:cNvPr id="381" name="直線コネクタ 380"/>
        <xdr:cNvCxnSpPr/>
      </xdr:nvCxnSpPr>
      <xdr:spPr>
        <a:xfrm>
          <a:off x="15290800" y="684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10922</xdr:rowOff>
    </xdr:from>
    <xdr:to>
      <xdr:col>77</xdr:col>
      <xdr:colOff>95250</xdr:colOff>
      <xdr:row>41</xdr:row>
      <xdr:rowOff>112522</xdr:rowOff>
    </xdr:to>
    <xdr:sp macro="" textlink="">
      <xdr:nvSpPr>
        <xdr:cNvPr id="382" name="フローチャート: 判断 381"/>
        <xdr:cNvSpPr/>
      </xdr:nvSpPr>
      <xdr:spPr>
        <a:xfrm>
          <a:off x="16129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97299</xdr:rowOff>
    </xdr:from>
    <xdr:ext cx="736600" cy="259045"/>
    <xdr:sp macro="" textlink="">
      <xdr:nvSpPr>
        <xdr:cNvPr id="383" name="テキスト ボックス 382"/>
        <xdr:cNvSpPr txBox="1"/>
      </xdr:nvSpPr>
      <xdr:spPr>
        <a:xfrm>
          <a:off x="15798800" y="712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153670</xdr:rowOff>
    </xdr:from>
    <xdr:to>
      <xdr:col>72</xdr:col>
      <xdr:colOff>203200</xdr:colOff>
      <xdr:row>39</xdr:row>
      <xdr:rowOff>153670</xdr:rowOff>
    </xdr:to>
    <xdr:cxnSp macro="">
      <xdr:nvCxnSpPr>
        <xdr:cNvPr id="384" name="直線コネクタ 383"/>
        <xdr:cNvCxnSpPr/>
      </xdr:nvCxnSpPr>
      <xdr:spPr>
        <a:xfrm>
          <a:off x="14401800" y="6840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5" name="フローチャート: 判断 384"/>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133621</xdr:rowOff>
    </xdr:from>
    <xdr:ext cx="762000" cy="259045"/>
    <xdr:sp macro="" textlink="">
      <xdr:nvSpPr>
        <xdr:cNvPr id="386" name="テキスト ボックス 385"/>
        <xdr:cNvSpPr txBox="1"/>
      </xdr:nvSpPr>
      <xdr:spPr>
        <a:xfrm>
          <a:off x="14909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153670</xdr:rowOff>
    </xdr:from>
    <xdr:to>
      <xdr:col>68</xdr:col>
      <xdr:colOff>152400</xdr:colOff>
      <xdr:row>40</xdr:row>
      <xdr:rowOff>1524</xdr:rowOff>
    </xdr:to>
    <xdr:cxnSp macro="">
      <xdr:nvCxnSpPr>
        <xdr:cNvPr id="387" name="直線コネクタ 386"/>
        <xdr:cNvCxnSpPr/>
      </xdr:nvCxnSpPr>
      <xdr:spPr>
        <a:xfrm flipV="1">
          <a:off x="13512800" y="684022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37592</xdr:rowOff>
    </xdr:from>
    <xdr:to>
      <xdr:col>68</xdr:col>
      <xdr:colOff>203200</xdr:colOff>
      <xdr:row>40</xdr:row>
      <xdr:rowOff>139192</xdr:rowOff>
    </xdr:to>
    <xdr:sp macro="" textlink="">
      <xdr:nvSpPr>
        <xdr:cNvPr id="388" name="フローチャート: 判断 387"/>
        <xdr:cNvSpPr/>
      </xdr:nvSpPr>
      <xdr:spPr>
        <a:xfrm>
          <a:off x="14351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123969</xdr:rowOff>
    </xdr:from>
    <xdr:ext cx="762000" cy="259045"/>
    <xdr:sp macro="" textlink="">
      <xdr:nvSpPr>
        <xdr:cNvPr id="389" name="テキスト ボックス 388"/>
        <xdr:cNvSpPr txBox="1"/>
      </xdr:nvSpPr>
      <xdr:spPr>
        <a:xfrm>
          <a:off x="14020800" y="698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114808</xdr:rowOff>
    </xdr:from>
    <xdr:to>
      <xdr:col>64</xdr:col>
      <xdr:colOff>152400</xdr:colOff>
      <xdr:row>41</xdr:row>
      <xdr:rowOff>44958</xdr:rowOff>
    </xdr:to>
    <xdr:sp macro="" textlink="">
      <xdr:nvSpPr>
        <xdr:cNvPr id="390" name="フローチャート: 判断 389"/>
        <xdr:cNvSpPr/>
      </xdr:nvSpPr>
      <xdr:spPr>
        <a:xfrm>
          <a:off x="13462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29735</xdr:rowOff>
    </xdr:from>
    <xdr:ext cx="762000" cy="259045"/>
    <xdr:sp macro="" textlink="">
      <xdr:nvSpPr>
        <xdr:cNvPr id="391" name="テキスト ボックス 390"/>
        <xdr:cNvSpPr txBox="1"/>
      </xdr:nvSpPr>
      <xdr:spPr>
        <a:xfrm>
          <a:off x="13131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131826</xdr:rowOff>
    </xdr:from>
    <xdr:to>
      <xdr:col>81</xdr:col>
      <xdr:colOff>95250</xdr:colOff>
      <xdr:row>40</xdr:row>
      <xdr:rowOff>61976</xdr:rowOff>
    </xdr:to>
    <xdr:sp macro="" textlink="">
      <xdr:nvSpPr>
        <xdr:cNvPr id="397" name="楕円 396"/>
        <xdr:cNvSpPr/>
      </xdr:nvSpPr>
      <xdr:spPr>
        <a:xfrm>
          <a:off x="169672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148353</xdr:rowOff>
    </xdr:from>
    <xdr:ext cx="762000" cy="259045"/>
    <xdr:sp macro="" textlink="">
      <xdr:nvSpPr>
        <xdr:cNvPr id="398" name="公債費負担の状況該当値テキスト"/>
        <xdr:cNvSpPr txBox="1"/>
      </xdr:nvSpPr>
      <xdr:spPr>
        <a:xfrm>
          <a:off x="17106900" y="666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102870</xdr:rowOff>
    </xdr:from>
    <xdr:to>
      <xdr:col>77</xdr:col>
      <xdr:colOff>95250</xdr:colOff>
      <xdr:row>40</xdr:row>
      <xdr:rowOff>33020</xdr:rowOff>
    </xdr:to>
    <xdr:sp macro="" textlink="">
      <xdr:nvSpPr>
        <xdr:cNvPr id="399" name="楕円 398"/>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43197</xdr:rowOff>
    </xdr:from>
    <xdr:ext cx="736600" cy="259045"/>
    <xdr:sp macro="" textlink="">
      <xdr:nvSpPr>
        <xdr:cNvPr id="400" name="テキスト ボックス 399"/>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102870</xdr:rowOff>
    </xdr:from>
    <xdr:to>
      <xdr:col>73</xdr:col>
      <xdr:colOff>44450</xdr:colOff>
      <xdr:row>40</xdr:row>
      <xdr:rowOff>33020</xdr:rowOff>
    </xdr:to>
    <xdr:sp macro="" textlink="">
      <xdr:nvSpPr>
        <xdr:cNvPr id="401" name="楕円 400"/>
        <xdr:cNvSpPr/>
      </xdr:nvSpPr>
      <xdr:spPr>
        <a:xfrm>
          <a:off x="1524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43197</xdr:rowOff>
    </xdr:from>
    <xdr:ext cx="762000" cy="259045"/>
    <xdr:sp macro="" textlink="">
      <xdr:nvSpPr>
        <xdr:cNvPr id="402" name="テキスト ボックス 401"/>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102870</xdr:rowOff>
    </xdr:from>
    <xdr:to>
      <xdr:col>68</xdr:col>
      <xdr:colOff>203200</xdr:colOff>
      <xdr:row>40</xdr:row>
      <xdr:rowOff>33020</xdr:rowOff>
    </xdr:to>
    <xdr:sp macro="" textlink="">
      <xdr:nvSpPr>
        <xdr:cNvPr id="403" name="楕円 402"/>
        <xdr:cNvSpPr/>
      </xdr:nvSpPr>
      <xdr:spPr>
        <a:xfrm>
          <a:off x="1435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43197</xdr:rowOff>
    </xdr:from>
    <xdr:ext cx="762000" cy="259045"/>
    <xdr:sp macro="" textlink="">
      <xdr:nvSpPr>
        <xdr:cNvPr id="404" name="テキスト ボックス 403"/>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122174</xdr:rowOff>
    </xdr:from>
    <xdr:to>
      <xdr:col>64</xdr:col>
      <xdr:colOff>152400</xdr:colOff>
      <xdr:row>40</xdr:row>
      <xdr:rowOff>52324</xdr:rowOff>
    </xdr:to>
    <xdr:sp macro="" textlink="">
      <xdr:nvSpPr>
        <xdr:cNvPr id="405" name="楕円 404"/>
        <xdr:cNvSpPr/>
      </xdr:nvSpPr>
      <xdr:spPr>
        <a:xfrm>
          <a:off x="13462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62501</xdr:rowOff>
    </xdr:from>
    <xdr:ext cx="762000" cy="259045"/>
    <xdr:sp macro="" textlink="">
      <xdr:nvSpPr>
        <xdr:cNvPr id="406" name="テキスト ボックス 405"/>
        <xdr:cNvSpPr txBox="1"/>
      </xdr:nvSpPr>
      <xdr:spPr>
        <a:xfrm>
          <a:off x="13131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国家戦略特区推進事業、</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ニュータウン中央線整備事業等の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大規模事業の進捗に伴</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市債残高及び債務負担行為</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設定額が増加し、将来負担比率は前年度比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ポイント上昇した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現状では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高い数値となってい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るが、大規模事業の完了に伴い、中長期的には将来負担比率は逓減していくものと分析している。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また、今後は</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市債の借入額と償還額とのバランスを</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考慮し、財政の健全性を維持する。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11853</xdr:rowOff>
    </xdr:to>
    <xdr:cxnSp macro="">
      <xdr:nvCxnSpPr>
        <xdr:cNvPr id="437" name="直線コネクタ 436"/>
        <xdr:cNvCxnSpPr/>
      </xdr:nvCxnSpPr>
      <xdr:spPr>
        <a:xfrm flipV="1">
          <a:off x="17018000" y="2313214"/>
          <a:ext cx="0" cy="1641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155380</xdr:rowOff>
    </xdr:from>
    <xdr:ext cx="762000" cy="259045"/>
    <xdr:sp macro="" textlink="">
      <xdr:nvSpPr>
        <xdr:cNvPr id="438" name="将来負担の状況最小値テキスト"/>
        <xdr:cNvSpPr txBox="1"/>
      </xdr:nvSpPr>
      <xdr:spPr>
        <a:xfrm>
          <a:off x="17106900" y="3927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11853</xdr:rowOff>
    </xdr:from>
    <xdr:to>
      <xdr:col>81</xdr:col>
      <xdr:colOff>133350</xdr:colOff>
      <xdr:row>23</xdr:row>
      <xdr:rowOff>11853</xdr:rowOff>
    </xdr:to>
    <xdr:cxnSp macro="">
      <xdr:nvCxnSpPr>
        <xdr:cNvPr id="439" name="直線コネクタ 438"/>
        <xdr:cNvCxnSpPr/>
      </xdr:nvCxnSpPr>
      <xdr:spPr>
        <a:xfrm>
          <a:off x="16929100" y="395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84304</xdr:rowOff>
    </xdr:from>
    <xdr:to>
      <xdr:col>81</xdr:col>
      <xdr:colOff>44450</xdr:colOff>
      <xdr:row>18</xdr:row>
      <xdr:rowOff>157843</xdr:rowOff>
    </xdr:to>
    <xdr:cxnSp macro="">
      <xdr:nvCxnSpPr>
        <xdr:cNvPr id="442" name="直線コネクタ 441"/>
        <xdr:cNvCxnSpPr/>
      </xdr:nvCxnSpPr>
      <xdr:spPr>
        <a:xfrm>
          <a:off x="16179800" y="3170404"/>
          <a:ext cx="838200" cy="7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124054</xdr:rowOff>
    </xdr:from>
    <xdr:ext cx="762000" cy="259045"/>
    <xdr:sp macro="" textlink="">
      <xdr:nvSpPr>
        <xdr:cNvPr id="443" name="将来負担の状況平均値テキスト"/>
        <xdr:cNvSpPr txBox="1"/>
      </xdr:nvSpPr>
      <xdr:spPr>
        <a:xfrm>
          <a:off x="17106900" y="2695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107527</xdr:rowOff>
    </xdr:from>
    <xdr:to>
      <xdr:col>81</xdr:col>
      <xdr:colOff>95250</xdr:colOff>
      <xdr:row>17</xdr:row>
      <xdr:rowOff>37677</xdr:rowOff>
    </xdr:to>
    <xdr:sp macro="" textlink="">
      <xdr:nvSpPr>
        <xdr:cNvPr id="444" name="フローチャート: 判断 443"/>
        <xdr:cNvSpPr/>
      </xdr:nvSpPr>
      <xdr:spPr>
        <a:xfrm>
          <a:off x="169672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70515</xdr:rowOff>
    </xdr:from>
    <xdr:to>
      <xdr:col>77</xdr:col>
      <xdr:colOff>44450</xdr:colOff>
      <xdr:row>18</xdr:row>
      <xdr:rowOff>84304</xdr:rowOff>
    </xdr:to>
    <xdr:cxnSp macro="">
      <xdr:nvCxnSpPr>
        <xdr:cNvPr id="445" name="直線コネクタ 444"/>
        <xdr:cNvCxnSpPr/>
      </xdr:nvCxnSpPr>
      <xdr:spPr>
        <a:xfrm>
          <a:off x="15290800" y="3156615"/>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129359</xdr:rowOff>
    </xdr:from>
    <xdr:to>
      <xdr:col>77</xdr:col>
      <xdr:colOff>95250</xdr:colOff>
      <xdr:row>17</xdr:row>
      <xdr:rowOff>59509</xdr:rowOff>
    </xdr:to>
    <xdr:sp macro="" textlink="">
      <xdr:nvSpPr>
        <xdr:cNvPr id="446" name="フローチャート: 判断 445"/>
        <xdr:cNvSpPr/>
      </xdr:nvSpPr>
      <xdr:spPr>
        <a:xfrm>
          <a:off x="161290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69686</xdr:rowOff>
    </xdr:from>
    <xdr:ext cx="736600" cy="259045"/>
    <xdr:sp macro="" textlink="">
      <xdr:nvSpPr>
        <xdr:cNvPr id="447" name="テキスト ボックス 446"/>
        <xdr:cNvSpPr txBox="1"/>
      </xdr:nvSpPr>
      <xdr:spPr>
        <a:xfrm>
          <a:off x="15798800" y="2641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105229</xdr:rowOff>
    </xdr:from>
    <xdr:to>
      <xdr:col>72</xdr:col>
      <xdr:colOff>203200</xdr:colOff>
      <xdr:row>18</xdr:row>
      <xdr:rowOff>70515</xdr:rowOff>
    </xdr:to>
    <xdr:cxnSp macro="">
      <xdr:nvCxnSpPr>
        <xdr:cNvPr id="448" name="直線コネクタ 447"/>
        <xdr:cNvCxnSpPr/>
      </xdr:nvCxnSpPr>
      <xdr:spPr>
        <a:xfrm>
          <a:off x="14401800" y="3019879"/>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91682</xdr:rowOff>
    </xdr:from>
    <xdr:to>
      <xdr:col>73</xdr:col>
      <xdr:colOff>44450</xdr:colOff>
      <xdr:row>16</xdr:row>
      <xdr:rowOff>21832</xdr:rowOff>
    </xdr:to>
    <xdr:sp macro="" textlink="">
      <xdr:nvSpPr>
        <xdr:cNvPr id="449" name="フローチャート: 判断 448"/>
        <xdr:cNvSpPr/>
      </xdr:nvSpPr>
      <xdr:spPr>
        <a:xfrm>
          <a:off x="15240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32009</xdr:rowOff>
    </xdr:from>
    <xdr:ext cx="762000" cy="259045"/>
    <xdr:sp macro="" textlink="">
      <xdr:nvSpPr>
        <xdr:cNvPr id="450" name="テキスト ボックス 449"/>
        <xdr:cNvSpPr txBox="1"/>
      </xdr:nvSpPr>
      <xdr:spPr>
        <a:xfrm>
          <a:off x="14909800" y="243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91440</xdr:rowOff>
    </xdr:from>
    <xdr:to>
      <xdr:col>68</xdr:col>
      <xdr:colOff>152400</xdr:colOff>
      <xdr:row>17</xdr:row>
      <xdr:rowOff>105229</xdr:rowOff>
    </xdr:to>
    <xdr:cxnSp macro="">
      <xdr:nvCxnSpPr>
        <xdr:cNvPr id="451" name="直線コネクタ 450"/>
        <xdr:cNvCxnSpPr/>
      </xdr:nvCxnSpPr>
      <xdr:spPr>
        <a:xfrm>
          <a:off x="13512800" y="300609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79042</xdr:rowOff>
    </xdr:from>
    <xdr:to>
      <xdr:col>68</xdr:col>
      <xdr:colOff>203200</xdr:colOff>
      <xdr:row>16</xdr:row>
      <xdr:rowOff>9192</xdr:rowOff>
    </xdr:to>
    <xdr:sp macro="" textlink="">
      <xdr:nvSpPr>
        <xdr:cNvPr id="452" name="フローチャート: 判断 451"/>
        <xdr:cNvSpPr/>
      </xdr:nvSpPr>
      <xdr:spPr>
        <a:xfrm>
          <a:off x="14351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19369</xdr:rowOff>
    </xdr:from>
    <xdr:ext cx="762000" cy="259045"/>
    <xdr:sp macro="" textlink="">
      <xdr:nvSpPr>
        <xdr:cNvPr id="453" name="テキスト ボックス 452"/>
        <xdr:cNvSpPr txBox="1"/>
      </xdr:nvSpPr>
      <xdr:spPr>
        <a:xfrm>
          <a:off x="14020800" y="241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122706</xdr:rowOff>
    </xdr:from>
    <xdr:to>
      <xdr:col>64</xdr:col>
      <xdr:colOff>152400</xdr:colOff>
      <xdr:row>16</xdr:row>
      <xdr:rowOff>52856</xdr:rowOff>
    </xdr:to>
    <xdr:sp macro="" textlink="">
      <xdr:nvSpPr>
        <xdr:cNvPr id="454" name="フローチャート: 判断 453"/>
        <xdr:cNvSpPr/>
      </xdr:nvSpPr>
      <xdr:spPr>
        <a:xfrm>
          <a:off x="13462000" y="26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63033</xdr:rowOff>
    </xdr:from>
    <xdr:ext cx="762000" cy="259045"/>
    <xdr:sp macro="" textlink="">
      <xdr:nvSpPr>
        <xdr:cNvPr id="455" name="テキスト ボックス 454"/>
        <xdr:cNvSpPr txBox="1"/>
      </xdr:nvSpPr>
      <xdr:spPr>
        <a:xfrm>
          <a:off x="13131800" y="246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107043</xdr:rowOff>
    </xdr:from>
    <xdr:to>
      <xdr:col>81</xdr:col>
      <xdr:colOff>95250</xdr:colOff>
      <xdr:row>19</xdr:row>
      <xdr:rowOff>37193</xdr:rowOff>
    </xdr:to>
    <xdr:sp macro="" textlink="">
      <xdr:nvSpPr>
        <xdr:cNvPr id="461" name="楕円 460"/>
        <xdr:cNvSpPr/>
      </xdr:nvSpPr>
      <xdr:spPr>
        <a:xfrm>
          <a:off x="16967200" y="319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79120</xdr:rowOff>
    </xdr:from>
    <xdr:ext cx="762000" cy="259045"/>
    <xdr:sp macro="" textlink="">
      <xdr:nvSpPr>
        <xdr:cNvPr id="462" name="将来負担の状況該当値テキスト"/>
        <xdr:cNvSpPr txBox="1"/>
      </xdr:nvSpPr>
      <xdr:spPr>
        <a:xfrm>
          <a:off x="17106900" y="316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33504</xdr:rowOff>
    </xdr:from>
    <xdr:to>
      <xdr:col>77</xdr:col>
      <xdr:colOff>95250</xdr:colOff>
      <xdr:row>18</xdr:row>
      <xdr:rowOff>135104</xdr:rowOff>
    </xdr:to>
    <xdr:sp macro="" textlink="">
      <xdr:nvSpPr>
        <xdr:cNvPr id="463" name="楕円 462"/>
        <xdr:cNvSpPr/>
      </xdr:nvSpPr>
      <xdr:spPr>
        <a:xfrm>
          <a:off x="16129000" y="311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119881</xdr:rowOff>
    </xdr:from>
    <xdr:ext cx="736600" cy="259045"/>
    <xdr:sp macro="" textlink="">
      <xdr:nvSpPr>
        <xdr:cNvPr id="464" name="テキスト ボックス 463"/>
        <xdr:cNvSpPr txBox="1"/>
      </xdr:nvSpPr>
      <xdr:spPr>
        <a:xfrm>
          <a:off x="15798800" y="3205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19715</xdr:rowOff>
    </xdr:from>
    <xdr:to>
      <xdr:col>73</xdr:col>
      <xdr:colOff>44450</xdr:colOff>
      <xdr:row>18</xdr:row>
      <xdr:rowOff>121315</xdr:rowOff>
    </xdr:to>
    <xdr:sp macro="" textlink="">
      <xdr:nvSpPr>
        <xdr:cNvPr id="465" name="楕円 464"/>
        <xdr:cNvSpPr/>
      </xdr:nvSpPr>
      <xdr:spPr>
        <a:xfrm>
          <a:off x="15240000" y="31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106092</xdr:rowOff>
    </xdr:from>
    <xdr:ext cx="762000" cy="259045"/>
    <xdr:sp macro="" textlink="">
      <xdr:nvSpPr>
        <xdr:cNvPr id="466" name="テキスト ボックス 465"/>
        <xdr:cNvSpPr txBox="1"/>
      </xdr:nvSpPr>
      <xdr:spPr>
        <a:xfrm>
          <a:off x="14909800" y="31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54429</xdr:rowOff>
    </xdr:from>
    <xdr:to>
      <xdr:col>68</xdr:col>
      <xdr:colOff>203200</xdr:colOff>
      <xdr:row>17</xdr:row>
      <xdr:rowOff>156029</xdr:rowOff>
    </xdr:to>
    <xdr:sp macro="" textlink="">
      <xdr:nvSpPr>
        <xdr:cNvPr id="467" name="楕円 466"/>
        <xdr:cNvSpPr/>
      </xdr:nvSpPr>
      <xdr:spPr>
        <a:xfrm>
          <a:off x="14351000" y="296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140806</xdr:rowOff>
    </xdr:from>
    <xdr:ext cx="762000" cy="259045"/>
    <xdr:sp macro="" textlink="">
      <xdr:nvSpPr>
        <xdr:cNvPr id="468" name="テキスト ボックス 467"/>
        <xdr:cNvSpPr txBox="1"/>
      </xdr:nvSpPr>
      <xdr:spPr>
        <a:xfrm>
          <a:off x="14020800" y="305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40640</xdr:rowOff>
    </xdr:from>
    <xdr:to>
      <xdr:col>64</xdr:col>
      <xdr:colOff>152400</xdr:colOff>
      <xdr:row>17</xdr:row>
      <xdr:rowOff>142240</xdr:rowOff>
    </xdr:to>
    <xdr:sp macro="" textlink="">
      <xdr:nvSpPr>
        <xdr:cNvPr id="469" name="楕円 468"/>
        <xdr:cNvSpPr/>
      </xdr:nvSpPr>
      <xdr:spPr>
        <a:xfrm>
          <a:off x="134620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127017</xdr:rowOff>
    </xdr:from>
    <xdr:ext cx="762000" cy="259045"/>
    <xdr:sp macro="" textlink="">
      <xdr:nvSpPr>
        <xdr:cNvPr id="470" name="テキスト ボックス 469"/>
        <xdr:cNvSpPr txBox="1"/>
      </xdr:nvSpPr>
      <xdr:spPr>
        <a:xfrm>
          <a:off x="13131800" y="304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千葉県成田市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133,098
128,008
213.84
65,900,595
61,515,625
3,655,145
37,977,294
49,938,147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81.0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成田空港の更なる機能強化、卸売市場の輸出拠点化、待機児童解消や保育の質の向上等、複雑、多様化する業務に対応するため、相当数の職員を確保していることから、人件費に係る経常収支比率が類似団体と比較して高くなっ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今後も必要な業務量に応じた職員数の見直しを行い、時間外勤務の縮減</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に努めるとともに、定員管理と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給与</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水準</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29028</xdr:rowOff>
    </xdr:from>
    <xdr:to>
      <xdr:col>24</xdr:col>
      <xdr:colOff>25400</xdr:colOff>
      <xdr:row>41</xdr:row>
      <xdr:rowOff>37193</xdr:rowOff>
    </xdr:to>
    <xdr:cxnSp macro="">
      <xdr:nvCxnSpPr>
        <xdr:cNvPr id="63" name="直線コネクタ 62"/>
        <xdr:cNvCxnSpPr/>
      </xdr:nvCxnSpPr>
      <xdr:spPr>
        <a:xfrm flipV="1">
          <a:off x="4826000" y="5515428"/>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115405</xdr:rowOff>
    </xdr:from>
    <xdr:ext cx="762000" cy="259045"/>
    <xdr:sp macro="" textlink="">
      <xdr:nvSpPr>
        <xdr:cNvPr id="66" name="人件費最大値テキスト"/>
        <xdr:cNvSpPr txBox="1"/>
      </xdr:nvSpPr>
      <xdr:spPr>
        <a:xfrm>
          <a:off x="4914900" y="525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29028</xdr:rowOff>
    </xdr:from>
    <xdr:to>
      <xdr:col>24</xdr:col>
      <xdr:colOff>114300</xdr:colOff>
      <xdr:row>32</xdr:row>
      <xdr:rowOff>29028</xdr:rowOff>
    </xdr:to>
    <xdr:cxnSp macro="">
      <xdr:nvCxnSpPr>
        <xdr:cNvPr id="67" name="直線コネクタ 66"/>
        <xdr:cNvCxnSpPr/>
      </xdr:nvCxnSpPr>
      <xdr:spPr>
        <a:xfrm>
          <a:off x="4737100" y="551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151493</xdr:rowOff>
    </xdr:from>
    <xdr:to>
      <xdr:col>24</xdr:col>
      <xdr:colOff>25400</xdr:colOff>
      <xdr:row>39</xdr:row>
      <xdr:rowOff>167822</xdr:rowOff>
    </xdr:to>
    <xdr:cxnSp macro="">
      <xdr:nvCxnSpPr>
        <xdr:cNvPr id="68" name="直線コネクタ 67"/>
        <xdr:cNvCxnSpPr/>
      </xdr:nvCxnSpPr>
      <xdr:spPr>
        <a:xfrm>
          <a:off x="3987800" y="68380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43741</xdr:rowOff>
    </xdr:from>
    <xdr:ext cx="762000" cy="259045"/>
    <xdr:sp macro="" textlink="">
      <xdr:nvSpPr>
        <xdr:cNvPr id="69" name="人件費平均値テキスト"/>
        <xdr:cNvSpPr txBox="1"/>
      </xdr:nvSpPr>
      <xdr:spPr>
        <a:xfrm>
          <a:off x="4914900" y="604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27214</xdr:rowOff>
    </xdr:from>
    <xdr:to>
      <xdr:col>24</xdr:col>
      <xdr:colOff>76200</xdr:colOff>
      <xdr:row>36</xdr:row>
      <xdr:rowOff>128814</xdr:rowOff>
    </xdr:to>
    <xdr:sp macro="" textlink="">
      <xdr:nvSpPr>
        <xdr:cNvPr id="70" name="フローチャート: 判断 69"/>
        <xdr:cNvSpPr/>
      </xdr:nvSpPr>
      <xdr:spPr>
        <a:xfrm>
          <a:off x="4775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135165</xdr:rowOff>
    </xdr:from>
    <xdr:to>
      <xdr:col>19</xdr:col>
      <xdr:colOff>187325</xdr:colOff>
      <xdr:row>39</xdr:row>
      <xdr:rowOff>151493</xdr:rowOff>
    </xdr:to>
    <xdr:cxnSp macro="">
      <xdr:nvCxnSpPr>
        <xdr:cNvPr id="71" name="直線コネクタ 70"/>
        <xdr:cNvCxnSpPr/>
      </xdr:nvCxnSpPr>
      <xdr:spPr>
        <a:xfrm>
          <a:off x="3098800" y="68217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59872</xdr:rowOff>
    </xdr:from>
    <xdr:to>
      <xdr:col>20</xdr:col>
      <xdr:colOff>38100</xdr:colOff>
      <xdr:row>36</xdr:row>
      <xdr:rowOff>161472</xdr:rowOff>
    </xdr:to>
    <xdr:sp macro="" textlink="">
      <xdr:nvSpPr>
        <xdr:cNvPr id="72" name="フローチャート: 判断 71"/>
        <xdr:cNvSpPr/>
      </xdr:nvSpPr>
      <xdr:spPr>
        <a:xfrm>
          <a:off x="3937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199</xdr:rowOff>
    </xdr:from>
    <xdr:ext cx="736600" cy="259045"/>
    <xdr:sp macro="" textlink="">
      <xdr:nvSpPr>
        <xdr:cNvPr id="73" name="テキスト ボックス 72"/>
        <xdr:cNvSpPr txBox="1"/>
      </xdr:nvSpPr>
      <xdr:spPr>
        <a:xfrm>
          <a:off x="3606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135165</xdr:rowOff>
    </xdr:from>
    <xdr:to>
      <xdr:col>15</xdr:col>
      <xdr:colOff>98425</xdr:colOff>
      <xdr:row>39</xdr:row>
      <xdr:rowOff>135165</xdr:rowOff>
    </xdr:to>
    <xdr:cxnSp macro="">
      <xdr:nvCxnSpPr>
        <xdr:cNvPr id="74" name="直線コネクタ 73"/>
        <xdr:cNvCxnSpPr/>
      </xdr:nvCxnSpPr>
      <xdr:spPr>
        <a:xfrm>
          <a:off x="2209800" y="6821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43543</xdr:rowOff>
    </xdr:from>
    <xdr:to>
      <xdr:col>15</xdr:col>
      <xdr:colOff>149225</xdr:colOff>
      <xdr:row>36</xdr:row>
      <xdr:rowOff>145143</xdr:rowOff>
    </xdr:to>
    <xdr:sp macro="" textlink="">
      <xdr:nvSpPr>
        <xdr:cNvPr id="75" name="フローチャート: 判断 74"/>
        <xdr:cNvSpPr/>
      </xdr:nvSpPr>
      <xdr:spPr>
        <a:xfrm>
          <a:off x="3048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155320</xdr:rowOff>
    </xdr:from>
    <xdr:ext cx="762000" cy="259045"/>
    <xdr:sp macro="" textlink="">
      <xdr:nvSpPr>
        <xdr:cNvPr id="76" name="テキスト ボックス 75"/>
        <xdr:cNvSpPr txBox="1"/>
      </xdr:nvSpPr>
      <xdr:spPr>
        <a:xfrm>
          <a:off x="2717800" y="598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135165</xdr:rowOff>
    </xdr:from>
    <xdr:to>
      <xdr:col>11</xdr:col>
      <xdr:colOff>9525</xdr:colOff>
      <xdr:row>40</xdr:row>
      <xdr:rowOff>110672</xdr:rowOff>
    </xdr:to>
    <xdr:cxnSp macro="">
      <xdr:nvCxnSpPr>
        <xdr:cNvPr id="77" name="直線コネクタ 76"/>
        <xdr:cNvCxnSpPr/>
      </xdr:nvCxnSpPr>
      <xdr:spPr>
        <a:xfrm flipV="1">
          <a:off x="1320800" y="6821715"/>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166007</xdr:rowOff>
    </xdr:from>
    <xdr:to>
      <xdr:col>11</xdr:col>
      <xdr:colOff>60325</xdr:colOff>
      <xdr:row>38</xdr:row>
      <xdr:rowOff>96157</xdr:rowOff>
    </xdr:to>
    <xdr:sp macro="" textlink="">
      <xdr:nvSpPr>
        <xdr:cNvPr id="78" name="フローチャート: 判断 77"/>
        <xdr:cNvSpPr/>
      </xdr:nvSpPr>
      <xdr:spPr>
        <a:xfrm>
          <a:off x="2159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106334</xdr:rowOff>
    </xdr:from>
    <xdr:ext cx="762000" cy="259045"/>
    <xdr:sp macro="" textlink="">
      <xdr:nvSpPr>
        <xdr:cNvPr id="79" name="テキスト ボックス 78"/>
        <xdr:cNvSpPr txBox="1"/>
      </xdr:nvSpPr>
      <xdr:spPr>
        <a:xfrm>
          <a:off x="1828800" y="627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166007</xdr:rowOff>
    </xdr:from>
    <xdr:to>
      <xdr:col>6</xdr:col>
      <xdr:colOff>171450</xdr:colOff>
      <xdr:row>38</xdr:row>
      <xdr:rowOff>96157</xdr:rowOff>
    </xdr:to>
    <xdr:sp macro="" textlink="">
      <xdr:nvSpPr>
        <xdr:cNvPr id="80" name="フローチャート: 判断 79"/>
        <xdr:cNvSpPr/>
      </xdr:nvSpPr>
      <xdr:spPr>
        <a:xfrm>
          <a:off x="1270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106334</xdr:rowOff>
    </xdr:from>
    <xdr:ext cx="762000" cy="259045"/>
    <xdr:sp macro="" textlink="">
      <xdr:nvSpPr>
        <xdr:cNvPr id="81" name="テキスト ボックス 80"/>
        <xdr:cNvSpPr txBox="1"/>
      </xdr:nvSpPr>
      <xdr:spPr>
        <a:xfrm>
          <a:off x="939800" y="627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117022</xdr:rowOff>
    </xdr:from>
    <xdr:to>
      <xdr:col>24</xdr:col>
      <xdr:colOff>76200</xdr:colOff>
      <xdr:row>40</xdr:row>
      <xdr:rowOff>47172</xdr:rowOff>
    </xdr:to>
    <xdr:sp macro="" textlink="">
      <xdr:nvSpPr>
        <xdr:cNvPr id="87" name="楕円 86"/>
        <xdr:cNvSpPr/>
      </xdr:nvSpPr>
      <xdr:spPr>
        <a:xfrm>
          <a:off x="4775200" y="680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89099</xdr:rowOff>
    </xdr:from>
    <xdr:ext cx="762000" cy="259045"/>
    <xdr:sp macro="" textlink="">
      <xdr:nvSpPr>
        <xdr:cNvPr id="88" name="人件費該当値テキスト"/>
        <xdr:cNvSpPr txBox="1"/>
      </xdr:nvSpPr>
      <xdr:spPr>
        <a:xfrm>
          <a:off x="49149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100693</xdr:rowOff>
    </xdr:from>
    <xdr:to>
      <xdr:col>20</xdr:col>
      <xdr:colOff>38100</xdr:colOff>
      <xdr:row>40</xdr:row>
      <xdr:rowOff>30843</xdr:rowOff>
    </xdr:to>
    <xdr:sp macro="" textlink="">
      <xdr:nvSpPr>
        <xdr:cNvPr id="89" name="楕円 88"/>
        <xdr:cNvSpPr/>
      </xdr:nvSpPr>
      <xdr:spPr>
        <a:xfrm>
          <a:off x="3937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15620</xdr:rowOff>
    </xdr:from>
    <xdr:ext cx="736600" cy="259045"/>
    <xdr:sp macro="" textlink="">
      <xdr:nvSpPr>
        <xdr:cNvPr id="90" name="テキスト ボックス 89"/>
        <xdr:cNvSpPr txBox="1"/>
      </xdr:nvSpPr>
      <xdr:spPr>
        <a:xfrm>
          <a:off x="3606800" y="687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84365</xdr:rowOff>
    </xdr:from>
    <xdr:to>
      <xdr:col>15</xdr:col>
      <xdr:colOff>149225</xdr:colOff>
      <xdr:row>40</xdr:row>
      <xdr:rowOff>14515</xdr:rowOff>
    </xdr:to>
    <xdr:sp macro="" textlink="">
      <xdr:nvSpPr>
        <xdr:cNvPr id="91" name="楕円 90"/>
        <xdr:cNvSpPr/>
      </xdr:nvSpPr>
      <xdr:spPr>
        <a:xfrm>
          <a:off x="3048000" y="67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170742</xdr:rowOff>
    </xdr:from>
    <xdr:ext cx="762000" cy="259045"/>
    <xdr:sp macro="" textlink="">
      <xdr:nvSpPr>
        <xdr:cNvPr id="92" name="テキスト ボックス 91"/>
        <xdr:cNvSpPr txBox="1"/>
      </xdr:nvSpPr>
      <xdr:spPr>
        <a:xfrm>
          <a:off x="2717800" y="685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84365</xdr:rowOff>
    </xdr:from>
    <xdr:to>
      <xdr:col>11</xdr:col>
      <xdr:colOff>60325</xdr:colOff>
      <xdr:row>40</xdr:row>
      <xdr:rowOff>14515</xdr:rowOff>
    </xdr:to>
    <xdr:sp macro="" textlink="">
      <xdr:nvSpPr>
        <xdr:cNvPr id="93" name="楕円 92"/>
        <xdr:cNvSpPr/>
      </xdr:nvSpPr>
      <xdr:spPr>
        <a:xfrm>
          <a:off x="2159000" y="67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170742</xdr:rowOff>
    </xdr:from>
    <xdr:ext cx="762000" cy="259045"/>
    <xdr:sp macro="" textlink="">
      <xdr:nvSpPr>
        <xdr:cNvPr id="94" name="テキスト ボックス 93"/>
        <xdr:cNvSpPr txBox="1"/>
      </xdr:nvSpPr>
      <xdr:spPr>
        <a:xfrm>
          <a:off x="1828800" y="685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59872</xdr:rowOff>
    </xdr:from>
    <xdr:to>
      <xdr:col>6</xdr:col>
      <xdr:colOff>171450</xdr:colOff>
      <xdr:row>40</xdr:row>
      <xdr:rowOff>161472</xdr:rowOff>
    </xdr:to>
    <xdr:sp macro="" textlink="">
      <xdr:nvSpPr>
        <xdr:cNvPr id="95" name="楕円 94"/>
        <xdr:cNvSpPr/>
      </xdr:nvSpPr>
      <xdr:spPr>
        <a:xfrm>
          <a:off x="12700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146249</xdr:rowOff>
    </xdr:from>
    <xdr:ext cx="762000" cy="259045"/>
    <xdr:sp macro="" textlink="">
      <xdr:nvSpPr>
        <xdr:cNvPr id="96" name="テキスト ボックス 95"/>
        <xdr:cNvSpPr txBox="1"/>
      </xdr:nvSpPr>
      <xdr:spPr>
        <a:xfrm>
          <a:off x="939800" y="700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成田空港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の騒音地域に建築された公共施設の維持管理費等の経費が生じ、また、</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近隣自治体と共同で整備した斎場及びごみ処理施設の維持管理運営費について、近隣自治体から負担金を徴収し本市でまとめて支出していることが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経常収支比率が類似団体</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の平均を大幅に上回る要因として挙げられる。平成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年度はごみ処理施設の運転管理委託料が減額となったことなどにより、物件費に係る経常収支比率は前年度比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ポイント改善した。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今後も</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事務事業の見直しを行い、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経常的経費の削減を図る。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86179</xdr:rowOff>
    </xdr:from>
    <xdr:to>
      <xdr:col>82</xdr:col>
      <xdr:colOff>107950</xdr:colOff>
      <xdr:row>22</xdr:row>
      <xdr:rowOff>12700</xdr:rowOff>
    </xdr:to>
    <xdr:cxnSp macro="">
      <xdr:nvCxnSpPr>
        <xdr:cNvPr id="126" name="直線コネクタ 125"/>
        <xdr:cNvCxnSpPr/>
      </xdr:nvCxnSpPr>
      <xdr:spPr>
        <a:xfrm flipV="1">
          <a:off x="16510000" y="23150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7"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8" name="直線コネクタ 127"/>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1106</xdr:rowOff>
    </xdr:from>
    <xdr:ext cx="762000" cy="259045"/>
    <xdr:sp macro="" textlink="">
      <xdr:nvSpPr>
        <xdr:cNvPr id="129" name="物件費最大値テキスト"/>
        <xdr:cNvSpPr txBox="1"/>
      </xdr:nvSpPr>
      <xdr:spPr>
        <a:xfrm>
          <a:off x="16598900" y="205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86179</xdr:rowOff>
    </xdr:from>
    <xdr:to>
      <xdr:col>82</xdr:col>
      <xdr:colOff>196850</xdr:colOff>
      <xdr:row>13</xdr:row>
      <xdr:rowOff>86179</xdr:rowOff>
    </xdr:to>
    <xdr:cxnSp macro="">
      <xdr:nvCxnSpPr>
        <xdr:cNvPr id="130" name="直線コネクタ 129"/>
        <xdr:cNvCxnSpPr/>
      </xdr:nvCxnSpPr>
      <xdr:spPr>
        <a:xfrm>
          <a:off x="16421100" y="231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22</xdr:row>
      <xdr:rowOff>12700</xdr:rowOff>
    </xdr:from>
    <xdr:to>
      <xdr:col>82</xdr:col>
      <xdr:colOff>107950</xdr:colOff>
      <xdr:row>22</xdr:row>
      <xdr:rowOff>94343</xdr:rowOff>
    </xdr:to>
    <xdr:cxnSp macro="">
      <xdr:nvCxnSpPr>
        <xdr:cNvPr id="131" name="直線コネクタ 130"/>
        <xdr:cNvCxnSpPr/>
      </xdr:nvCxnSpPr>
      <xdr:spPr>
        <a:xfrm flipV="1">
          <a:off x="15671800" y="378460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141713</xdr:rowOff>
    </xdr:from>
    <xdr:ext cx="762000" cy="259045"/>
    <xdr:sp macro="" textlink="">
      <xdr:nvSpPr>
        <xdr:cNvPr id="132" name="物件費平均値テキスト"/>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33" name="フローチャート: 判断 132"/>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22</xdr:row>
      <xdr:rowOff>61686</xdr:rowOff>
    </xdr:from>
    <xdr:to>
      <xdr:col>78</xdr:col>
      <xdr:colOff>69850</xdr:colOff>
      <xdr:row>22</xdr:row>
      <xdr:rowOff>94343</xdr:rowOff>
    </xdr:to>
    <xdr:cxnSp macro="">
      <xdr:nvCxnSpPr>
        <xdr:cNvPr id="134" name="直線コネクタ 133"/>
        <xdr:cNvCxnSpPr/>
      </xdr:nvCxnSpPr>
      <xdr:spPr>
        <a:xfrm>
          <a:off x="14782800" y="38335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92529</xdr:rowOff>
    </xdr:from>
    <xdr:to>
      <xdr:col>78</xdr:col>
      <xdr:colOff>120650</xdr:colOff>
      <xdr:row>17</xdr:row>
      <xdr:rowOff>22679</xdr:rowOff>
    </xdr:to>
    <xdr:sp macro="" textlink="">
      <xdr:nvSpPr>
        <xdr:cNvPr id="135" name="フローチャート: 判断 134"/>
        <xdr:cNvSpPr/>
      </xdr:nvSpPr>
      <xdr:spPr>
        <a:xfrm>
          <a:off x="15621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32856</xdr:rowOff>
    </xdr:from>
    <xdr:ext cx="736600" cy="259045"/>
    <xdr:sp macro="" textlink="">
      <xdr:nvSpPr>
        <xdr:cNvPr id="136" name="テキスト ボックス 135"/>
        <xdr:cNvSpPr txBox="1"/>
      </xdr:nvSpPr>
      <xdr:spPr>
        <a:xfrm>
          <a:off x="15290800" y="2604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22</xdr:row>
      <xdr:rowOff>61686</xdr:rowOff>
    </xdr:from>
    <xdr:to>
      <xdr:col>73</xdr:col>
      <xdr:colOff>180975</xdr:colOff>
      <xdr:row>22</xdr:row>
      <xdr:rowOff>110672</xdr:rowOff>
    </xdr:to>
    <xdr:cxnSp macro="">
      <xdr:nvCxnSpPr>
        <xdr:cNvPr id="137" name="直線コネクタ 136"/>
        <xdr:cNvCxnSpPr/>
      </xdr:nvCxnSpPr>
      <xdr:spPr>
        <a:xfrm flipV="1">
          <a:off x="13893800" y="383358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51707</xdr:rowOff>
    </xdr:from>
    <xdr:to>
      <xdr:col>74</xdr:col>
      <xdr:colOff>31750</xdr:colOff>
      <xdr:row>17</xdr:row>
      <xdr:rowOff>153307</xdr:rowOff>
    </xdr:to>
    <xdr:sp macro="" textlink="">
      <xdr:nvSpPr>
        <xdr:cNvPr id="138" name="フローチャート: 判断 137"/>
        <xdr:cNvSpPr/>
      </xdr:nvSpPr>
      <xdr:spPr>
        <a:xfrm>
          <a:off x="14732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163484</xdr:rowOff>
    </xdr:from>
    <xdr:ext cx="762000" cy="259045"/>
    <xdr:sp macro="" textlink="">
      <xdr:nvSpPr>
        <xdr:cNvPr id="139" name="テキスト ボックス 138"/>
        <xdr:cNvSpPr txBox="1"/>
      </xdr:nvSpPr>
      <xdr:spPr>
        <a:xfrm>
          <a:off x="144018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22</xdr:row>
      <xdr:rowOff>61686</xdr:rowOff>
    </xdr:from>
    <xdr:to>
      <xdr:col>69</xdr:col>
      <xdr:colOff>92075</xdr:colOff>
      <xdr:row>22</xdr:row>
      <xdr:rowOff>110672</xdr:rowOff>
    </xdr:to>
    <xdr:cxnSp macro="">
      <xdr:nvCxnSpPr>
        <xdr:cNvPr id="140" name="直線コネクタ 139"/>
        <xdr:cNvCxnSpPr/>
      </xdr:nvCxnSpPr>
      <xdr:spPr>
        <a:xfrm>
          <a:off x="13004800" y="383358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41" name="フローチャート: 判断 140"/>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73677</xdr:rowOff>
    </xdr:from>
    <xdr:ext cx="762000" cy="259045"/>
    <xdr:sp macro="" textlink="">
      <xdr:nvSpPr>
        <xdr:cNvPr id="142" name="テキスト ボックス 141"/>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3" name="フローチャート: 判断 142"/>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44" name="テキスト ボックス 143"/>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133350</xdr:rowOff>
    </xdr:from>
    <xdr:to>
      <xdr:col>82</xdr:col>
      <xdr:colOff>158750</xdr:colOff>
      <xdr:row>22</xdr:row>
      <xdr:rowOff>63500</xdr:rowOff>
    </xdr:to>
    <xdr:sp macro="" textlink="">
      <xdr:nvSpPr>
        <xdr:cNvPr id="150" name="楕円 149"/>
        <xdr:cNvSpPr/>
      </xdr:nvSpPr>
      <xdr:spPr>
        <a:xfrm>
          <a:off x="16459200" y="373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21</xdr:row>
      <xdr:rowOff>41927</xdr:rowOff>
    </xdr:from>
    <xdr:ext cx="762000" cy="259045"/>
    <xdr:sp macro="" textlink="">
      <xdr:nvSpPr>
        <xdr:cNvPr id="151" name="物件費該当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22</xdr:row>
      <xdr:rowOff>43543</xdr:rowOff>
    </xdr:from>
    <xdr:to>
      <xdr:col>78</xdr:col>
      <xdr:colOff>120650</xdr:colOff>
      <xdr:row>22</xdr:row>
      <xdr:rowOff>145143</xdr:rowOff>
    </xdr:to>
    <xdr:sp macro="" textlink="">
      <xdr:nvSpPr>
        <xdr:cNvPr id="152" name="楕円 151"/>
        <xdr:cNvSpPr/>
      </xdr:nvSpPr>
      <xdr:spPr>
        <a:xfrm>
          <a:off x="15621000" y="381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22</xdr:row>
      <xdr:rowOff>129920</xdr:rowOff>
    </xdr:from>
    <xdr:ext cx="736600" cy="259045"/>
    <xdr:sp macro="" textlink="">
      <xdr:nvSpPr>
        <xdr:cNvPr id="153" name="テキスト ボックス 152"/>
        <xdr:cNvSpPr txBox="1"/>
      </xdr:nvSpPr>
      <xdr:spPr>
        <a:xfrm>
          <a:off x="15290800" y="3901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22</xdr:row>
      <xdr:rowOff>10886</xdr:rowOff>
    </xdr:from>
    <xdr:to>
      <xdr:col>74</xdr:col>
      <xdr:colOff>31750</xdr:colOff>
      <xdr:row>22</xdr:row>
      <xdr:rowOff>112486</xdr:rowOff>
    </xdr:to>
    <xdr:sp macro="" textlink="">
      <xdr:nvSpPr>
        <xdr:cNvPr id="154" name="楕円 153"/>
        <xdr:cNvSpPr/>
      </xdr:nvSpPr>
      <xdr:spPr>
        <a:xfrm>
          <a:off x="14732000" y="378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22</xdr:row>
      <xdr:rowOff>97263</xdr:rowOff>
    </xdr:from>
    <xdr:ext cx="762000" cy="259045"/>
    <xdr:sp macro="" textlink="">
      <xdr:nvSpPr>
        <xdr:cNvPr id="155" name="テキスト ボックス 154"/>
        <xdr:cNvSpPr txBox="1"/>
      </xdr:nvSpPr>
      <xdr:spPr>
        <a:xfrm>
          <a:off x="14401800" y="386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22</xdr:row>
      <xdr:rowOff>59872</xdr:rowOff>
    </xdr:from>
    <xdr:to>
      <xdr:col>69</xdr:col>
      <xdr:colOff>142875</xdr:colOff>
      <xdr:row>22</xdr:row>
      <xdr:rowOff>161472</xdr:rowOff>
    </xdr:to>
    <xdr:sp macro="" textlink="">
      <xdr:nvSpPr>
        <xdr:cNvPr id="156" name="楕円 155"/>
        <xdr:cNvSpPr/>
      </xdr:nvSpPr>
      <xdr:spPr>
        <a:xfrm>
          <a:off x="13843000" y="383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22</xdr:row>
      <xdr:rowOff>146249</xdr:rowOff>
    </xdr:from>
    <xdr:ext cx="762000" cy="259045"/>
    <xdr:sp macro="" textlink="">
      <xdr:nvSpPr>
        <xdr:cNvPr id="157" name="テキスト ボックス 156"/>
        <xdr:cNvSpPr txBox="1"/>
      </xdr:nvSpPr>
      <xdr:spPr>
        <a:xfrm>
          <a:off x="13512800" y="391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22</xdr:row>
      <xdr:rowOff>10886</xdr:rowOff>
    </xdr:from>
    <xdr:to>
      <xdr:col>65</xdr:col>
      <xdr:colOff>53975</xdr:colOff>
      <xdr:row>22</xdr:row>
      <xdr:rowOff>112486</xdr:rowOff>
    </xdr:to>
    <xdr:sp macro="" textlink="">
      <xdr:nvSpPr>
        <xdr:cNvPr id="158" name="楕円 157"/>
        <xdr:cNvSpPr/>
      </xdr:nvSpPr>
      <xdr:spPr>
        <a:xfrm>
          <a:off x="12954000" y="378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22</xdr:row>
      <xdr:rowOff>97263</xdr:rowOff>
    </xdr:from>
    <xdr:ext cx="762000" cy="259045"/>
    <xdr:sp macro="" textlink="">
      <xdr:nvSpPr>
        <xdr:cNvPr id="159" name="テキスト ボックス 158"/>
        <xdr:cNvSpPr txBox="1"/>
      </xdr:nvSpPr>
      <xdr:spPr>
        <a:xfrm>
          <a:off x="12623800" y="386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扶助費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経常収支比率は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類似団体と比較して低い数値で推移しているが、近年増加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傾向に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あり、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高齢化の進行等により更なる扶助費の増加が想定される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ことから、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資格審査や給付の適正化に努</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める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69850</xdr:rowOff>
    </xdr:to>
    <xdr:cxnSp macro="">
      <xdr:nvCxnSpPr>
        <xdr:cNvPr id="189" name="直線コネクタ 188"/>
        <xdr:cNvCxnSpPr/>
      </xdr:nvCxnSpPr>
      <xdr:spPr>
        <a:xfrm flipV="1">
          <a:off x="4826000" y="8982528"/>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90"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91" name="直線コネクタ 190"/>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2"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3" name="直線コネクタ 192"/>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91622</xdr:rowOff>
    </xdr:from>
    <xdr:to>
      <xdr:col>24</xdr:col>
      <xdr:colOff>25400</xdr:colOff>
      <xdr:row>53</xdr:row>
      <xdr:rowOff>91622</xdr:rowOff>
    </xdr:to>
    <xdr:cxnSp macro="">
      <xdr:nvCxnSpPr>
        <xdr:cNvPr id="194" name="直線コネクタ 193"/>
        <xdr:cNvCxnSpPr/>
      </xdr:nvCxnSpPr>
      <xdr:spPr>
        <a:xfrm>
          <a:off x="3987800" y="91784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135362</xdr:rowOff>
    </xdr:from>
    <xdr:ext cx="762000" cy="259045"/>
    <xdr:sp macro="" textlink="">
      <xdr:nvSpPr>
        <xdr:cNvPr id="195" name="扶助費平均値テキスト"/>
        <xdr:cNvSpPr txBox="1"/>
      </xdr:nvSpPr>
      <xdr:spPr>
        <a:xfrm>
          <a:off x="4914900" y="93936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163285</xdr:rowOff>
    </xdr:from>
    <xdr:to>
      <xdr:col>24</xdr:col>
      <xdr:colOff>76200</xdr:colOff>
      <xdr:row>55</xdr:row>
      <xdr:rowOff>93435</xdr:rowOff>
    </xdr:to>
    <xdr:sp macro="" textlink="">
      <xdr:nvSpPr>
        <xdr:cNvPr id="196" name="フローチャート: 判断 195"/>
        <xdr:cNvSpPr/>
      </xdr:nvSpPr>
      <xdr:spPr>
        <a:xfrm>
          <a:off x="47752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4535</xdr:rowOff>
    </xdr:from>
    <xdr:to>
      <xdr:col>19</xdr:col>
      <xdr:colOff>187325</xdr:colOff>
      <xdr:row>53</xdr:row>
      <xdr:rowOff>91622</xdr:rowOff>
    </xdr:to>
    <xdr:cxnSp macro="">
      <xdr:nvCxnSpPr>
        <xdr:cNvPr id="197" name="直線コネクタ 196"/>
        <xdr:cNvCxnSpPr/>
      </xdr:nvCxnSpPr>
      <xdr:spPr>
        <a:xfrm>
          <a:off x="3098800" y="90913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119743</xdr:rowOff>
    </xdr:from>
    <xdr:to>
      <xdr:col>20</xdr:col>
      <xdr:colOff>38100</xdr:colOff>
      <xdr:row>55</xdr:row>
      <xdr:rowOff>49893</xdr:rowOff>
    </xdr:to>
    <xdr:sp macro="" textlink="">
      <xdr:nvSpPr>
        <xdr:cNvPr id="198" name="フローチャート: 判断 197"/>
        <xdr:cNvSpPr/>
      </xdr:nvSpPr>
      <xdr:spPr>
        <a:xfrm>
          <a:off x="3937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34670</xdr:rowOff>
    </xdr:from>
    <xdr:ext cx="736600" cy="259045"/>
    <xdr:sp macro="" textlink="">
      <xdr:nvSpPr>
        <xdr:cNvPr id="199" name="テキスト ボックス 198"/>
        <xdr:cNvSpPr txBox="1"/>
      </xdr:nvSpPr>
      <xdr:spPr>
        <a:xfrm>
          <a:off x="3606800" y="946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4535</xdr:rowOff>
    </xdr:from>
    <xdr:to>
      <xdr:col>15</xdr:col>
      <xdr:colOff>98425</xdr:colOff>
      <xdr:row>53</xdr:row>
      <xdr:rowOff>4535</xdr:rowOff>
    </xdr:to>
    <xdr:cxnSp macro="">
      <xdr:nvCxnSpPr>
        <xdr:cNvPr id="200" name="直線コネクタ 199"/>
        <xdr:cNvCxnSpPr/>
      </xdr:nvCxnSpPr>
      <xdr:spPr>
        <a:xfrm>
          <a:off x="2209800" y="90913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130628</xdr:rowOff>
    </xdr:from>
    <xdr:to>
      <xdr:col>15</xdr:col>
      <xdr:colOff>149225</xdr:colOff>
      <xdr:row>55</xdr:row>
      <xdr:rowOff>60778</xdr:rowOff>
    </xdr:to>
    <xdr:sp macro="" textlink="">
      <xdr:nvSpPr>
        <xdr:cNvPr id="201" name="フローチャート: 判断 200"/>
        <xdr:cNvSpPr/>
      </xdr:nvSpPr>
      <xdr:spPr>
        <a:xfrm>
          <a:off x="3048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45555</xdr:rowOff>
    </xdr:from>
    <xdr:ext cx="762000" cy="259045"/>
    <xdr:sp macro="" textlink="">
      <xdr:nvSpPr>
        <xdr:cNvPr id="202" name="テキスト ボックス 201"/>
        <xdr:cNvSpPr txBox="1"/>
      </xdr:nvSpPr>
      <xdr:spPr>
        <a:xfrm>
          <a:off x="2717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4535</xdr:rowOff>
    </xdr:from>
    <xdr:to>
      <xdr:col>11</xdr:col>
      <xdr:colOff>9525</xdr:colOff>
      <xdr:row>53</xdr:row>
      <xdr:rowOff>15422</xdr:rowOff>
    </xdr:to>
    <xdr:cxnSp macro="">
      <xdr:nvCxnSpPr>
        <xdr:cNvPr id="203" name="直線コネクタ 202"/>
        <xdr:cNvCxnSpPr/>
      </xdr:nvCxnSpPr>
      <xdr:spPr>
        <a:xfrm flipV="1">
          <a:off x="1320800" y="90913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53</xdr:row>
      <xdr:rowOff>160565</xdr:rowOff>
    </xdr:from>
    <xdr:to>
      <xdr:col>11</xdr:col>
      <xdr:colOff>60325</xdr:colOff>
      <xdr:row>54</xdr:row>
      <xdr:rowOff>90715</xdr:rowOff>
    </xdr:to>
    <xdr:sp macro="" textlink="">
      <xdr:nvSpPr>
        <xdr:cNvPr id="204" name="フローチャート: 判断 203"/>
        <xdr:cNvSpPr/>
      </xdr:nvSpPr>
      <xdr:spPr>
        <a:xfrm>
          <a:off x="2159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75492</xdr:rowOff>
    </xdr:from>
    <xdr:ext cx="762000" cy="259045"/>
    <xdr:sp macro="" textlink="">
      <xdr:nvSpPr>
        <xdr:cNvPr id="205" name="テキスト ボックス 204"/>
        <xdr:cNvSpPr txBox="1"/>
      </xdr:nvSpPr>
      <xdr:spPr>
        <a:xfrm>
          <a:off x="1828800" y="933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06" name="フローチャート: 判断 205"/>
        <xdr:cNvSpPr/>
      </xdr:nvSpPr>
      <xdr:spPr>
        <a:xfrm>
          <a:off x="1270000" y="92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31949</xdr:rowOff>
    </xdr:from>
    <xdr:ext cx="762000" cy="259045"/>
    <xdr:sp macro="" textlink="">
      <xdr:nvSpPr>
        <xdr:cNvPr id="207" name="テキスト ボックス 206"/>
        <xdr:cNvSpPr txBox="1"/>
      </xdr:nvSpPr>
      <xdr:spPr>
        <a:xfrm>
          <a:off x="939800" y="929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40822</xdr:rowOff>
    </xdr:from>
    <xdr:to>
      <xdr:col>24</xdr:col>
      <xdr:colOff>76200</xdr:colOff>
      <xdr:row>53</xdr:row>
      <xdr:rowOff>142422</xdr:rowOff>
    </xdr:to>
    <xdr:sp macro="" textlink="">
      <xdr:nvSpPr>
        <xdr:cNvPr id="213" name="楕円 212"/>
        <xdr:cNvSpPr/>
      </xdr:nvSpPr>
      <xdr:spPr>
        <a:xfrm>
          <a:off x="47752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57349</xdr:rowOff>
    </xdr:from>
    <xdr:ext cx="762000" cy="259045"/>
    <xdr:sp macro="" textlink="">
      <xdr:nvSpPr>
        <xdr:cNvPr id="214" name="扶助費該当値テキスト"/>
        <xdr:cNvSpPr txBox="1"/>
      </xdr:nvSpPr>
      <xdr:spPr>
        <a:xfrm>
          <a:off x="49149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40822</xdr:rowOff>
    </xdr:from>
    <xdr:to>
      <xdr:col>20</xdr:col>
      <xdr:colOff>38100</xdr:colOff>
      <xdr:row>53</xdr:row>
      <xdr:rowOff>142422</xdr:rowOff>
    </xdr:to>
    <xdr:sp macro="" textlink="">
      <xdr:nvSpPr>
        <xdr:cNvPr id="215" name="楕円 214"/>
        <xdr:cNvSpPr/>
      </xdr:nvSpPr>
      <xdr:spPr>
        <a:xfrm>
          <a:off x="39370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152599</xdr:rowOff>
    </xdr:from>
    <xdr:ext cx="736600" cy="259045"/>
    <xdr:sp macro="" textlink="">
      <xdr:nvSpPr>
        <xdr:cNvPr id="216" name="テキスト ボックス 215"/>
        <xdr:cNvSpPr txBox="1"/>
      </xdr:nvSpPr>
      <xdr:spPr>
        <a:xfrm>
          <a:off x="3606800" y="889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125185</xdr:rowOff>
    </xdr:from>
    <xdr:to>
      <xdr:col>15</xdr:col>
      <xdr:colOff>149225</xdr:colOff>
      <xdr:row>53</xdr:row>
      <xdr:rowOff>55335</xdr:rowOff>
    </xdr:to>
    <xdr:sp macro="" textlink="">
      <xdr:nvSpPr>
        <xdr:cNvPr id="217" name="楕円 216"/>
        <xdr:cNvSpPr/>
      </xdr:nvSpPr>
      <xdr:spPr>
        <a:xfrm>
          <a:off x="3048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65512</xdr:rowOff>
    </xdr:from>
    <xdr:ext cx="762000" cy="259045"/>
    <xdr:sp macro="" textlink="">
      <xdr:nvSpPr>
        <xdr:cNvPr id="218" name="テキスト ボックス 217"/>
        <xdr:cNvSpPr txBox="1"/>
      </xdr:nvSpPr>
      <xdr:spPr>
        <a:xfrm>
          <a:off x="2717800" y="880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125185</xdr:rowOff>
    </xdr:from>
    <xdr:to>
      <xdr:col>11</xdr:col>
      <xdr:colOff>60325</xdr:colOff>
      <xdr:row>53</xdr:row>
      <xdr:rowOff>55335</xdr:rowOff>
    </xdr:to>
    <xdr:sp macro="" textlink="">
      <xdr:nvSpPr>
        <xdr:cNvPr id="219" name="楕円 218"/>
        <xdr:cNvSpPr/>
      </xdr:nvSpPr>
      <xdr:spPr>
        <a:xfrm>
          <a:off x="2159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65512</xdr:rowOff>
    </xdr:from>
    <xdr:ext cx="762000" cy="259045"/>
    <xdr:sp macro="" textlink="">
      <xdr:nvSpPr>
        <xdr:cNvPr id="220" name="テキスト ボックス 219"/>
        <xdr:cNvSpPr txBox="1"/>
      </xdr:nvSpPr>
      <xdr:spPr>
        <a:xfrm>
          <a:off x="1828800" y="880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136072</xdr:rowOff>
    </xdr:from>
    <xdr:to>
      <xdr:col>6</xdr:col>
      <xdr:colOff>171450</xdr:colOff>
      <xdr:row>53</xdr:row>
      <xdr:rowOff>66222</xdr:rowOff>
    </xdr:to>
    <xdr:sp macro="" textlink="">
      <xdr:nvSpPr>
        <xdr:cNvPr id="221" name="楕円 220"/>
        <xdr:cNvSpPr/>
      </xdr:nvSpPr>
      <xdr:spPr>
        <a:xfrm>
          <a:off x="1270000" y="90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76399</xdr:rowOff>
    </xdr:from>
    <xdr:ext cx="762000" cy="259045"/>
    <xdr:sp macro="" textlink="">
      <xdr:nvSpPr>
        <xdr:cNvPr id="222" name="テキスト ボックス 221"/>
        <xdr:cNvSpPr txBox="1"/>
      </xdr:nvSpPr>
      <xdr:spPr>
        <a:xfrm>
          <a:off x="939800" y="882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年度からほぼ横ばいで推移しており、類似団体</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大きく下回っている。　　</a:t>
          </a:r>
          <a:endParaRPr lang="ja-JP" altLang="ja-JP" sz="14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事務事業の見直しを行い、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経常的経費の削減を図る。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7" name="直線コネクタ 23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8" name="テキスト ボックス 23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9" name="直線コネクタ 23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0" name="テキスト ボックス 23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1" name="直線コネクタ 24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2" name="テキスト ボックス 24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3" name="直線コネクタ 24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4" name="テキスト ボックス 24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5" name="直線コネクタ 24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6" name="テキスト ボックス 24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7" name="直線コネクタ 24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8" name="テキスト ボックス 24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62</xdr:row>
      <xdr:rowOff>78015</xdr:rowOff>
    </xdr:to>
    <xdr:cxnSp macro="">
      <xdr:nvCxnSpPr>
        <xdr:cNvPr id="252" name="直線コネクタ 251"/>
        <xdr:cNvCxnSpPr/>
      </xdr:nvCxnSpPr>
      <xdr:spPr>
        <a:xfrm flipV="1">
          <a:off x="16510000" y="9124043"/>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50092</xdr:rowOff>
    </xdr:from>
    <xdr:ext cx="762000" cy="259045"/>
    <xdr:sp macro="" textlink="">
      <xdr:nvSpPr>
        <xdr:cNvPr id="253" name="その他最小値テキスト"/>
        <xdr:cNvSpPr txBox="1"/>
      </xdr:nvSpPr>
      <xdr:spPr>
        <a:xfrm>
          <a:off x="16598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78015</xdr:rowOff>
    </xdr:from>
    <xdr:to>
      <xdr:col>82</xdr:col>
      <xdr:colOff>196850</xdr:colOff>
      <xdr:row>62</xdr:row>
      <xdr:rowOff>78015</xdr:rowOff>
    </xdr:to>
    <xdr:cxnSp macro="">
      <xdr:nvCxnSpPr>
        <xdr:cNvPr id="254" name="直線コネクタ 253"/>
        <xdr:cNvCxnSpPr/>
      </xdr:nvCxnSpPr>
      <xdr:spPr>
        <a:xfrm>
          <a:off x="16421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55" name="その他最大値テキスト"/>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6" name="直線コネクタ 255"/>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37193</xdr:rowOff>
    </xdr:from>
    <xdr:to>
      <xdr:col>82</xdr:col>
      <xdr:colOff>107950</xdr:colOff>
      <xdr:row>53</xdr:row>
      <xdr:rowOff>86178</xdr:rowOff>
    </xdr:to>
    <xdr:cxnSp macro="">
      <xdr:nvCxnSpPr>
        <xdr:cNvPr id="257" name="直線コネクタ 256"/>
        <xdr:cNvCxnSpPr/>
      </xdr:nvCxnSpPr>
      <xdr:spPr>
        <a:xfrm flipV="1">
          <a:off x="15671800" y="91240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40112</xdr:rowOff>
    </xdr:from>
    <xdr:ext cx="762000" cy="259045"/>
    <xdr:sp macro="" textlink="">
      <xdr:nvSpPr>
        <xdr:cNvPr id="258" name="その他平均値テキスト"/>
        <xdr:cNvSpPr txBox="1"/>
      </xdr:nvSpPr>
      <xdr:spPr>
        <a:xfrm>
          <a:off x="16598900" y="9812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68035</xdr:rowOff>
    </xdr:from>
    <xdr:to>
      <xdr:col>82</xdr:col>
      <xdr:colOff>158750</xdr:colOff>
      <xdr:row>57</xdr:row>
      <xdr:rowOff>169635</xdr:rowOff>
    </xdr:to>
    <xdr:sp macro="" textlink="">
      <xdr:nvSpPr>
        <xdr:cNvPr id="259" name="フローチャート: 判断 258"/>
        <xdr:cNvSpPr/>
      </xdr:nvSpPr>
      <xdr:spPr>
        <a:xfrm>
          <a:off x="164592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86178</xdr:rowOff>
    </xdr:from>
    <xdr:to>
      <xdr:col>78</xdr:col>
      <xdr:colOff>69850</xdr:colOff>
      <xdr:row>53</xdr:row>
      <xdr:rowOff>86178</xdr:rowOff>
    </xdr:to>
    <xdr:cxnSp macro="">
      <xdr:nvCxnSpPr>
        <xdr:cNvPr id="260" name="直線コネクタ 259"/>
        <xdr:cNvCxnSpPr/>
      </xdr:nvCxnSpPr>
      <xdr:spPr>
        <a:xfrm>
          <a:off x="14782800" y="9173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61" name="フローチャート: 判断 260"/>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97262</xdr:rowOff>
    </xdr:from>
    <xdr:ext cx="736600" cy="259045"/>
    <xdr:sp macro="" textlink="">
      <xdr:nvSpPr>
        <xdr:cNvPr id="262" name="テキスト ボックス 261"/>
        <xdr:cNvSpPr txBox="1"/>
      </xdr:nvSpPr>
      <xdr:spPr>
        <a:xfrm>
          <a:off x="15290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4535</xdr:rowOff>
    </xdr:from>
    <xdr:to>
      <xdr:col>73</xdr:col>
      <xdr:colOff>180975</xdr:colOff>
      <xdr:row>53</xdr:row>
      <xdr:rowOff>86178</xdr:rowOff>
    </xdr:to>
    <xdr:cxnSp macro="">
      <xdr:nvCxnSpPr>
        <xdr:cNvPr id="263" name="直線コネクタ 262"/>
        <xdr:cNvCxnSpPr/>
      </xdr:nvCxnSpPr>
      <xdr:spPr>
        <a:xfrm>
          <a:off x="13893800" y="90913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117022</xdr:rowOff>
    </xdr:from>
    <xdr:to>
      <xdr:col>74</xdr:col>
      <xdr:colOff>31750</xdr:colOff>
      <xdr:row>58</xdr:row>
      <xdr:rowOff>47172</xdr:rowOff>
    </xdr:to>
    <xdr:sp macro="" textlink="">
      <xdr:nvSpPr>
        <xdr:cNvPr id="264" name="フローチャート: 判断 263"/>
        <xdr:cNvSpPr/>
      </xdr:nvSpPr>
      <xdr:spPr>
        <a:xfrm>
          <a:off x="14732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31949</xdr:rowOff>
    </xdr:from>
    <xdr:ext cx="762000" cy="259045"/>
    <xdr:sp macro="" textlink="">
      <xdr:nvSpPr>
        <xdr:cNvPr id="265" name="テキスト ボックス 264"/>
        <xdr:cNvSpPr txBox="1"/>
      </xdr:nvSpPr>
      <xdr:spPr>
        <a:xfrm>
          <a:off x="14401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4535</xdr:rowOff>
    </xdr:from>
    <xdr:to>
      <xdr:col>69</xdr:col>
      <xdr:colOff>92075</xdr:colOff>
      <xdr:row>53</xdr:row>
      <xdr:rowOff>37193</xdr:rowOff>
    </xdr:to>
    <xdr:cxnSp macro="">
      <xdr:nvCxnSpPr>
        <xdr:cNvPr id="266" name="直線コネクタ 265"/>
        <xdr:cNvCxnSpPr/>
      </xdr:nvCxnSpPr>
      <xdr:spPr>
        <a:xfrm flipV="1">
          <a:off x="13004800" y="9091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27215</xdr:rowOff>
    </xdr:from>
    <xdr:to>
      <xdr:col>69</xdr:col>
      <xdr:colOff>142875</xdr:colOff>
      <xdr:row>58</xdr:row>
      <xdr:rowOff>128815</xdr:rowOff>
    </xdr:to>
    <xdr:sp macro="" textlink="">
      <xdr:nvSpPr>
        <xdr:cNvPr id="267" name="フローチャート: 判断 266"/>
        <xdr:cNvSpPr/>
      </xdr:nvSpPr>
      <xdr:spPr>
        <a:xfrm>
          <a:off x="13843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113592</xdr:rowOff>
    </xdr:from>
    <xdr:ext cx="762000" cy="259045"/>
    <xdr:sp macro="" textlink="">
      <xdr:nvSpPr>
        <xdr:cNvPr id="268" name="テキスト ボックス 267"/>
        <xdr:cNvSpPr txBox="1"/>
      </xdr:nvSpPr>
      <xdr:spPr>
        <a:xfrm>
          <a:off x="13512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69" name="フローチャート: 判断 268"/>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48277</xdr:rowOff>
    </xdr:from>
    <xdr:ext cx="762000" cy="259045"/>
    <xdr:sp macro="" textlink="">
      <xdr:nvSpPr>
        <xdr:cNvPr id="270" name="テキスト ボックス 269"/>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157843</xdr:rowOff>
    </xdr:from>
    <xdr:to>
      <xdr:col>82</xdr:col>
      <xdr:colOff>158750</xdr:colOff>
      <xdr:row>53</xdr:row>
      <xdr:rowOff>87993</xdr:rowOff>
    </xdr:to>
    <xdr:sp macro="" textlink="">
      <xdr:nvSpPr>
        <xdr:cNvPr id="276" name="楕円 275"/>
        <xdr:cNvSpPr/>
      </xdr:nvSpPr>
      <xdr:spPr>
        <a:xfrm>
          <a:off x="164592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66420</xdr:rowOff>
    </xdr:from>
    <xdr:ext cx="762000" cy="259045"/>
    <xdr:sp macro="" textlink="">
      <xdr:nvSpPr>
        <xdr:cNvPr id="277" name="その他該当値テキスト"/>
        <xdr:cNvSpPr txBox="1"/>
      </xdr:nvSpPr>
      <xdr:spPr>
        <a:xfrm>
          <a:off x="16598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35378</xdr:rowOff>
    </xdr:from>
    <xdr:to>
      <xdr:col>78</xdr:col>
      <xdr:colOff>120650</xdr:colOff>
      <xdr:row>53</xdr:row>
      <xdr:rowOff>136978</xdr:rowOff>
    </xdr:to>
    <xdr:sp macro="" textlink="">
      <xdr:nvSpPr>
        <xdr:cNvPr id="278" name="楕円 277"/>
        <xdr:cNvSpPr/>
      </xdr:nvSpPr>
      <xdr:spPr>
        <a:xfrm>
          <a:off x="15621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147155</xdr:rowOff>
    </xdr:from>
    <xdr:ext cx="736600" cy="259045"/>
    <xdr:sp macro="" textlink="">
      <xdr:nvSpPr>
        <xdr:cNvPr id="279" name="テキスト ボックス 278"/>
        <xdr:cNvSpPr txBox="1"/>
      </xdr:nvSpPr>
      <xdr:spPr>
        <a:xfrm>
          <a:off x="15290800" y="889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35378</xdr:rowOff>
    </xdr:from>
    <xdr:to>
      <xdr:col>74</xdr:col>
      <xdr:colOff>31750</xdr:colOff>
      <xdr:row>53</xdr:row>
      <xdr:rowOff>136978</xdr:rowOff>
    </xdr:to>
    <xdr:sp macro="" textlink="">
      <xdr:nvSpPr>
        <xdr:cNvPr id="280" name="楕円 279"/>
        <xdr:cNvSpPr/>
      </xdr:nvSpPr>
      <xdr:spPr>
        <a:xfrm>
          <a:off x="14732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147155</xdr:rowOff>
    </xdr:from>
    <xdr:ext cx="762000" cy="259045"/>
    <xdr:sp macro="" textlink="">
      <xdr:nvSpPr>
        <xdr:cNvPr id="281" name="テキスト ボックス 280"/>
        <xdr:cNvSpPr txBox="1"/>
      </xdr:nvSpPr>
      <xdr:spPr>
        <a:xfrm>
          <a:off x="14401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125185</xdr:rowOff>
    </xdr:from>
    <xdr:to>
      <xdr:col>69</xdr:col>
      <xdr:colOff>142875</xdr:colOff>
      <xdr:row>53</xdr:row>
      <xdr:rowOff>55335</xdr:rowOff>
    </xdr:to>
    <xdr:sp macro="" textlink="">
      <xdr:nvSpPr>
        <xdr:cNvPr id="282" name="楕円 281"/>
        <xdr:cNvSpPr/>
      </xdr:nvSpPr>
      <xdr:spPr>
        <a:xfrm>
          <a:off x="13843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65512</xdr:rowOff>
    </xdr:from>
    <xdr:ext cx="762000" cy="259045"/>
    <xdr:sp macro="" textlink="">
      <xdr:nvSpPr>
        <xdr:cNvPr id="283" name="テキスト ボックス 282"/>
        <xdr:cNvSpPr txBox="1"/>
      </xdr:nvSpPr>
      <xdr:spPr>
        <a:xfrm>
          <a:off x="13512800" y="880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157843</xdr:rowOff>
    </xdr:from>
    <xdr:to>
      <xdr:col>65</xdr:col>
      <xdr:colOff>53975</xdr:colOff>
      <xdr:row>53</xdr:row>
      <xdr:rowOff>87993</xdr:rowOff>
    </xdr:to>
    <xdr:sp macro="" textlink="">
      <xdr:nvSpPr>
        <xdr:cNvPr id="284" name="楕円 283"/>
        <xdr:cNvSpPr/>
      </xdr:nvSpPr>
      <xdr:spPr>
        <a:xfrm>
          <a:off x="12954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98170</xdr:rowOff>
    </xdr:from>
    <xdr:ext cx="762000" cy="259045"/>
    <xdr:sp macro="" textlink="">
      <xdr:nvSpPr>
        <xdr:cNvPr id="285" name="テキスト ボックス 284"/>
        <xdr:cNvSpPr txBox="1"/>
      </xdr:nvSpPr>
      <xdr:spPr>
        <a:xfrm>
          <a:off x="12623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補助費等に係る経常収支比率は類似団体</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平均を下回っており、適正な水準を維持している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また、平成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年度は補助金の公益性、必要性、適格性、有効性に着目し団体運営費補助金の見直しを行い、今後も３年ごとに見直しを行う予定である。また、事業費補助金についても、平成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年度にかけて見直しを行う予定である。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今後も定期的に検証</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、補助金の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適正化を図</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301" name="テキスト ボックス 30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3" name="テキスト ボックス 30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7" name="テキスト ボックス 30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9" name="テキスト ボックス 30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1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40</xdr:row>
      <xdr:rowOff>165100</xdr:rowOff>
    </xdr:to>
    <xdr:cxnSp macro="">
      <xdr:nvCxnSpPr>
        <xdr:cNvPr id="312" name="直線コネクタ 311"/>
        <xdr:cNvCxnSpPr/>
      </xdr:nvCxnSpPr>
      <xdr:spPr>
        <a:xfrm flipV="1">
          <a:off x="16510000" y="5880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13"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14" name="直線コネクタ 313"/>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5" name="補助費等最大値テキスト"/>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6" name="直線コネクタ 315"/>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92710</xdr:rowOff>
    </xdr:from>
    <xdr:to>
      <xdr:col>82</xdr:col>
      <xdr:colOff>107950</xdr:colOff>
      <xdr:row>35</xdr:row>
      <xdr:rowOff>107950</xdr:rowOff>
    </xdr:to>
    <xdr:cxnSp macro="">
      <xdr:nvCxnSpPr>
        <xdr:cNvPr id="317" name="直線コネクタ 316"/>
        <xdr:cNvCxnSpPr/>
      </xdr:nvCxnSpPr>
      <xdr:spPr>
        <a:xfrm flipV="1">
          <a:off x="15671800" y="60934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44467</xdr:rowOff>
    </xdr:from>
    <xdr:ext cx="762000" cy="259045"/>
    <xdr:sp macro="" textlink="">
      <xdr:nvSpPr>
        <xdr:cNvPr id="318" name="補助費等平均値テキスト"/>
        <xdr:cNvSpPr txBox="1"/>
      </xdr:nvSpPr>
      <xdr:spPr>
        <a:xfrm>
          <a:off x="16598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72390</xdr:rowOff>
    </xdr:from>
    <xdr:to>
      <xdr:col>82</xdr:col>
      <xdr:colOff>158750</xdr:colOff>
      <xdr:row>38</xdr:row>
      <xdr:rowOff>2540</xdr:rowOff>
    </xdr:to>
    <xdr:sp macro="" textlink="">
      <xdr:nvSpPr>
        <xdr:cNvPr id="319" name="フローチャート: 判断 318"/>
        <xdr:cNvSpPr/>
      </xdr:nvSpPr>
      <xdr:spPr>
        <a:xfrm>
          <a:off x="16459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100330</xdr:rowOff>
    </xdr:from>
    <xdr:to>
      <xdr:col>78</xdr:col>
      <xdr:colOff>69850</xdr:colOff>
      <xdr:row>35</xdr:row>
      <xdr:rowOff>107950</xdr:rowOff>
    </xdr:to>
    <xdr:cxnSp macro="">
      <xdr:nvCxnSpPr>
        <xdr:cNvPr id="320" name="直線コネクタ 319"/>
        <xdr:cNvCxnSpPr/>
      </xdr:nvCxnSpPr>
      <xdr:spPr>
        <a:xfrm>
          <a:off x="14782800" y="6101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21" name="フローチャート: 判断 320"/>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22" name="テキスト ボックス 321"/>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100330</xdr:rowOff>
    </xdr:from>
    <xdr:to>
      <xdr:col>73</xdr:col>
      <xdr:colOff>180975</xdr:colOff>
      <xdr:row>35</xdr:row>
      <xdr:rowOff>100330</xdr:rowOff>
    </xdr:to>
    <xdr:cxnSp macro="">
      <xdr:nvCxnSpPr>
        <xdr:cNvPr id="323" name="直線コネクタ 322"/>
        <xdr:cNvCxnSpPr/>
      </xdr:nvCxnSpPr>
      <xdr:spPr>
        <a:xfrm>
          <a:off x="13893800" y="610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4" name="フローチャート: 判断 323"/>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5" name="テキスト ボックス 324"/>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100330</xdr:rowOff>
    </xdr:from>
    <xdr:to>
      <xdr:col>69</xdr:col>
      <xdr:colOff>92075</xdr:colOff>
      <xdr:row>35</xdr:row>
      <xdr:rowOff>100330</xdr:rowOff>
    </xdr:to>
    <xdr:cxnSp macro="">
      <xdr:nvCxnSpPr>
        <xdr:cNvPr id="326" name="直線コネクタ 325"/>
        <xdr:cNvCxnSpPr/>
      </xdr:nvCxnSpPr>
      <xdr:spPr>
        <a:xfrm>
          <a:off x="13004800" y="610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7" name="フローチャート: 判断 326"/>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28" name="テキスト ボックス 327"/>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29" name="フローチャート: 判断 328"/>
        <xdr:cNvSpPr/>
      </xdr:nvSpPr>
      <xdr:spPr>
        <a:xfrm>
          <a:off x="12954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21607</xdr:rowOff>
    </xdr:from>
    <xdr:ext cx="762000" cy="259045"/>
    <xdr:sp macro="" textlink="">
      <xdr:nvSpPr>
        <xdr:cNvPr id="330" name="テキスト ボックス 329"/>
        <xdr:cNvSpPr txBox="1"/>
      </xdr:nvSpPr>
      <xdr:spPr>
        <a:xfrm>
          <a:off x="12623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1" name="テキスト ボックス 33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2" name="テキスト ボックス 33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3" name="テキスト ボックス 33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4" name="テキスト ボックス 33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5" name="テキスト ボックス 33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41910</xdr:rowOff>
    </xdr:from>
    <xdr:to>
      <xdr:col>82</xdr:col>
      <xdr:colOff>158750</xdr:colOff>
      <xdr:row>35</xdr:row>
      <xdr:rowOff>143510</xdr:rowOff>
    </xdr:to>
    <xdr:sp macro="" textlink="">
      <xdr:nvSpPr>
        <xdr:cNvPr id="336" name="楕円 335"/>
        <xdr:cNvSpPr/>
      </xdr:nvSpPr>
      <xdr:spPr>
        <a:xfrm>
          <a:off x="16459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58437</xdr:rowOff>
    </xdr:from>
    <xdr:ext cx="762000" cy="259045"/>
    <xdr:sp macro="" textlink="">
      <xdr:nvSpPr>
        <xdr:cNvPr id="337" name="補助費等該当値テキスト"/>
        <xdr:cNvSpPr txBox="1"/>
      </xdr:nvSpPr>
      <xdr:spPr>
        <a:xfrm>
          <a:off x="16598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57150</xdr:rowOff>
    </xdr:from>
    <xdr:to>
      <xdr:col>78</xdr:col>
      <xdr:colOff>120650</xdr:colOff>
      <xdr:row>35</xdr:row>
      <xdr:rowOff>158750</xdr:rowOff>
    </xdr:to>
    <xdr:sp macro="" textlink="">
      <xdr:nvSpPr>
        <xdr:cNvPr id="338" name="楕円 337"/>
        <xdr:cNvSpPr/>
      </xdr:nvSpPr>
      <xdr:spPr>
        <a:xfrm>
          <a:off x="15621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168927</xdr:rowOff>
    </xdr:from>
    <xdr:ext cx="736600" cy="259045"/>
    <xdr:sp macro="" textlink="">
      <xdr:nvSpPr>
        <xdr:cNvPr id="339" name="テキスト ボックス 338"/>
        <xdr:cNvSpPr txBox="1"/>
      </xdr:nvSpPr>
      <xdr:spPr>
        <a:xfrm>
          <a:off x="15290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49530</xdr:rowOff>
    </xdr:from>
    <xdr:to>
      <xdr:col>74</xdr:col>
      <xdr:colOff>31750</xdr:colOff>
      <xdr:row>35</xdr:row>
      <xdr:rowOff>151130</xdr:rowOff>
    </xdr:to>
    <xdr:sp macro="" textlink="">
      <xdr:nvSpPr>
        <xdr:cNvPr id="340" name="楕円 339"/>
        <xdr:cNvSpPr/>
      </xdr:nvSpPr>
      <xdr:spPr>
        <a:xfrm>
          <a:off x="14732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161307</xdr:rowOff>
    </xdr:from>
    <xdr:ext cx="762000" cy="259045"/>
    <xdr:sp macro="" textlink="">
      <xdr:nvSpPr>
        <xdr:cNvPr id="341" name="テキスト ボックス 340"/>
        <xdr:cNvSpPr txBox="1"/>
      </xdr:nvSpPr>
      <xdr:spPr>
        <a:xfrm>
          <a:off x="14401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49530</xdr:rowOff>
    </xdr:from>
    <xdr:to>
      <xdr:col>69</xdr:col>
      <xdr:colOff>142875</xdr:colOff>
      <xdr:row>35</xdr:row>
      <xdr:rowOff>151130</xdr:rowOff>
    </xdr:to>
    <xdr:sp macro="" textlink="">
      <xdr:nvSpPr>
        <xdr:cNvPr id="342" name="楕円 341"/>
        <xdr:cNvSpPr/>
      </xdr:nvSpPr>
      <xdr:spPr>
        <a:xfrm>
          <a:off x="13843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161307</xdr:rowOff>
    </xdr:from>
    <xdr:ext cx="762000" cy="259045"/>
    <xdr:sp macro="" textlink="">
      <xdr:nvSpPr>
        <xdr:cNvPr id="343" name="テキスト ボックス 342"/>
        <xdr:cNvSpPr txBox="1"/>
      </xdr:nvSpPr>
      <xdr:spPr>
        <a:xfrm>
          <a:off x="13512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49530</xdr:rowOff>
    </xdr:from>
    <xdr:to>
      <xdr:col>65</xdr:col>
      <xdr:colOff>53975</xdr:colOff>
      <xdr:row>35</xdr:row>
      <xdr:rowOff>151130</xdr:rowOff>
    </xdr:to>
    <xdr:sp macro="" textlink="">
      <xdr:nvSpPr>
        <xdr:cNvPr id="344" name="楕円 343"/>
        <xdr:cNvSpPr/>
      </xdr:nvSpPr>
      <xdr:spPr>
        <a:xfrm>
          <a:off x="12954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161307</xdr:rowOff>
    </xdr:from>
    <xdr:ext cx="762000" cy="259045"/>
    <xdr:sp macro="" textlink="">
      <xdr:nvSpPr>
        <xdr:cNvPr id="345" name="テキスト ボックス 344"/>
        <xdr:cNvSpPr txBox="1"/>
      </xdr:nvSpPr>
      <xdr:spPr>
        <a:xfrm>
          <a:off x="12623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6" name="正方形/長方形 34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7" name="正方形/長方形 34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8" name="正方形/長方形 34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9" name="正方形/長方形 34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0" name="正方形/長方形 34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1" name="正方形/長方形 35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2" name="正方形/長方形 35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正方形/長方形 35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4" name="正方形/長方形 35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5" name="正方形/長方形 35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6" name="テキスト ボックス 35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公債費に係る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経常収支比率は類似団体と比較して低い数値で推移して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国家戦略特区推進事業、</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ニュータウン中央線整備事業等の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大規模事業の進捗に伴</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い市債残高は増加傾向にあり、今後、据置期間の終了に伴い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元金の償還が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順次</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開始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する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ため、公債費の増加が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想定</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される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今後は</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市債の借入額と償還額とのバランスを</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考慮し</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、財政の健全性を維持する。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7" name="テキスト ボックス 35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8" name="直線コネクタ 35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9" name="テキスト ボックス 35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60" name="直線コネクタ 35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1" name="テキスト ボックス 36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2" name="直線コネクタ 36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3" name="テキスト ボックス 36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4" name="直線コネクタ 36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5" name="テキスト ボックス 36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6" name="直線コネクタ 36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7" name="テキスト ボックス 36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8" name="直線コネクタ 36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9" name="テキスト ボックス 36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70" name="直線コネクタ 36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1" name="テキスト ボックス 37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2" name="直線コネクタ 37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3" name="テキスト ボックス 37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26307</xdr:rowOff>
    </xdr:from>
    <xdr:to>
      <xdr:col>24</xdr:col>
      <xdr:colOff>25400</xdr:colOff>
      <xdr:row>82</xdr:row>
      <xdr:rowOff>29029</xdr:rowOff>
    </xdr:to>
    <xdr:cxnSp macro="">
      <xdr:nvCxnSpPr>
        <xdr:cNvPr id="375" name="直線コネクタ 374"/>
        <xdr:cNvCxnSpPr/>
      </xdr:nvCxnSpPr>
      <xdr:spPr>
        <a:xfrm flipV="1">
          <a:off x="4826000" y="12542157"/>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1106</xdr:rowOff>
    </xdr:from>
    <xdr:ext cx="762000" cy="259045"/>
    <xdr:sp macro="" textlink="">
      <xdr:nvSpPr>
        <xdr:cNvPr id="376" name="公債費最小値テキスト"/>
        <xdr:cNvSpPr txBox="1"/>
      </xdr:nvSpPr>
      <xdr:spPr>
        <a:xfrm>
          <a:off x="4914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29029</xdr:rowOff>
    </xdr:from>
    <xdr:to>
      <xdr:col>24</xdr:col>
      <xdr:colOff>114300</xdr:colOff>
      <xdr:row>82</xdr:row>
      <xdr:rowOff>29029</xdr:rowOff>
    </xdr:to>
    <xdr:cxnSp macro="">
      <xdr:nvCxnSpPr>
        <xdr:cNvPr id="377" name="直線コネクタ 376"/>
        <xdr:cNvCxnSpPr/>
      </xdr:nvCxnSpPr>
      <xdr:spPr>
        <a:xfrm>
          <a:off x="4737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112684</xdr:rowOff>
    </xdr:from>
    <xdr:ext cx="762000" cy="259045"/>
    <xdr:sp macro="" textlink="">
      <xdr:nvSpPr>
        <xdr:cNvPr id="378" name="公債費最大値テキスト"/>
        <xdr:cNvSpPr txBox="1"/>
      </xdr:nvSpPr>
      <xdr:spPr>
        <a:xfrm>
          <a:off x="4914900" y="1228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26307</xdr:rowOff>
    </xdr:from>
    <xdr:to>
      <xdr:col>24</xdr:col>
      <xdr:colOff>114300</xdr:colOff>
      <xdr:row>73</xdr:row>
      <xdr:rowOff>26307</xdr:rowOff>
    </xdr:to>
    <xdr:cxnSp macro="">
      <xdr:nvCxnSpPr>
        <xdr:cNvPr id="379" name="直線コネクタ 378"/>
        <xdr:cNvCxnSpPr/>
      </xdr:nvCxnSpPr>
      <xdr:spPr>
        <a:xfrm>
          <a:off x="4737100" y="1254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61685</xdr:rowOff>
    </xdr:from>
    <xdr:to>
      <xdr:col>24</xdr:col>
      <xdr:colOff>25400</xdr:colOff>
      <xdr:row>74</xdr:row>
      <xdr:rowOff>83457</xdr:rowOff>
    </xdr:to>
    <xdr:cxnSp macro="">
      <xdr:nvCxnSpPr>
        <xdr:cNvPr id="380" name="直線コネクタ 379"/>
        <xdr:cNvCxnSpPr/>
      </xdr:nvCxnSpPr>
      <xdr:spPr>
        <a:xfrm>
          <a:off x="3987800" y="12748985"/>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56441</xdr:rowOff>
    </xdr:from>
    <xdr:ext cx="762000" cy="259045"/>
    <xdr:sp macro="" textlink="">
      <xdr:nvSpPr>
        <xdr:cNvPr id="381" name="公債費平均値テキスト"/>
        <xdr:cNvSpPr txBox="1"/>
      </xdr:nvSpPr>
      <xdr:spPr>
        <a:xfrm>
          <a:off x="4914900" y="13258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82" name="フローチャート: 判断 381"/>
        <xdr:cNvSpPr/>
      </xdr:nvSpPr>
      <xdr:spPr>
        <a:xfrm>
          <a:off x="4775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50800</xdr:rowOff>
    </xdr:from>
    <xdr:to>
      <xdr:col>19</xdr:col>
      <xdr:colOff>187325</xdr:colOff>
      <xdr:row>74</xdr:row>
      <xdr:rowOff>61685</xdr:rowOff>
    </xdr:to>
    <xdr:cxnSp macro="">
      <xdr:nvCxnSpPr>
        <xdr:cNvPr id="383" name="直線コネクタ 382"/>
        <xdr:cNvCxnSpPr/>
      </xdr:nvCxnSpPr>
      <xdr:spPr>
        <a:xfrm>
          <a:off x="3098800" y="127381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84" name="フローチャート: 判断 383"/>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85" name="テキスト ボックス 384"/>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50800</xdr:rowOff>
    </xdr:from>
    <xdr:to>
      <xdr:col>15</xdr:col>
      <xdr:colOff>98425</xdr:colOff>
      <xdr:row>74</xdr:row>
      <xdr:rowOff>83457</xdr:rowOff>
    </xdr:to>
    <xdr:cxnSp macro="">
      <xdr:nvCxnSpPr>
        <xdr:cNvPr id="386" name="直線コネクタ 385"/>
        <xdr:cNvCxnSpPr/>
      </xdr:nvCxnSpPr>
      <xdr:spPr>
        <a:xfrm flipV="1">
          <a:off x="2209800" y="12738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70757</xdr:rowOff>
    </xdr:from>
    <xdr:to>
      <xdr:col>15</xdr:col>
      <xdr:colOff>149225</xdr:colOff>
      <xdr:row>77</xdr:row>
      <xdr:rowOff>907</xdr:rowOff>
    </xdr:to>
    <xdr:sp macro="" textlink="">
      <xdr:nvSpPr>
        <xdr:cNvPr id="387" name="フローチャート: 判断 386"/>
        <xdr:cNvSpPr/>
      </xdr:nvSpPr>
      <xdr:spPr>
        <a:xfrm>
          <a:off x="3048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157134</xdr:rowOff>
    </xdr:from>
    <xdr:ext cx="762000" cy="259045"/>
    <xdr:sp macro="" textlink="">
      <xdr:nvSpPr>
        <xdr:cNvPr id="388" name="テキスト ボックス 387"/>
        <xdr:cNvSpPr txBox="1"/>
      </xdr:nvSpPr>
      <xdr:spPr>
        <a:xfrm>
          <a:off x="2717800" y="1318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72572</xdr:rowOff>
    </xdr:from>
    <xdr:to>
      <xdr:col>11</xdr:col>
      <xdr:colOff>9525</xdr:colOff>
      <xdr:row>74</xdr:row>
      <xdr:rowOff>83457</xdr:rowOff>
    </xdr:to>
    <xdr:cxnSp macro="">
      <xdr:nvCxnSpPr>
        <xdr:cNvPr id="389" name="直線コネクタ 388"/>
        <xdr:cNvCxnSpPr/>
      </xdr:nvCxnSpPr>
      <xdr:spPr>
        <a:xfrm>
          <a:off x="1320800" y="127598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29936</xdr:rowOff>
    </xdr:from>
    <xdr:to>
      <xdr:col>11</xdr:col>
      <xdr:colOff>60325</xdr:colOff>
      <xdr:row>77</xdr:row>
      <xdr:rowOff>131536</xdr:rowOff>
    </xdr:to>
    <xdr:sp macro="" textlink="">
      <xdr:nvSpPr>
        <xdr:cNvPr id="390" name="フローチャート: 判断 389"/>
        <xdr:cNvSpPr/>
      </xdr:nvSpPr>
      <xdr:spPr>
        <a:xfrm>
          <a:off x="2159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116313</xdr:rowOff>
    </xdr:from>
    <xdr:ext cx="762000" cy="259045"/>
    <xdr:sp macro="" textlink="">
      <xdr:nvSpPr>
        <xdr:cNvPr id="391" name="テキスト ボックス 390"/>
        <xdr:cNvSpPr txBox="1"/>
      </xdr:nvSpPr>
      <xdr:spPr>
        <a:xfrm>
          <a:off x="1828800" y="1331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62593</xdr:rowOff>
    </xdr:from>
    <xdr:to>
      <xdr:col>6</xdr:col>
      <xdr:colOff>171450</xdr:colOff>
      <xdr:row>77</xdr:row>
      <xdr:rowOff>164193</xdr:rowOff>
    </xdr:to>
    <xdr:sp macro="" textlink="">
      <xdr:nvSpPr>
        <xdr:cNvPr id="392" name="フローチャート: 判断 391"/>
        <xdr:cNvSpPr/>
      </xdr:nvSpPr>
      <xdr:spPr>
        <a:xfrm>
          <a:off x="1270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148970</xdr:rowOff>
    </xdr:from>
    <xdr:ext cx="762000" cy="259045"/>
    <xdr:sp macro="" textlink="">
      <xdr:nvSpPr>
        <xdr:cNvPr id="393" name="テキスト ボックス 392"/>
        <xdr:cNvSpPr txBox="1"/>
      </xdr:nvSpPr>
      <xdr:spPr>
        <a:xfrm>
          <a:off x="939800" y="133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4" name="テキスト ボックス 39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5" name="テキスト ボックス 39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6" name="テキスト ボックス 39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7" name="テキスト ボックス 39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8" name="テキスト ボックス 39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32657</xdr:rowOff>
    </xdr:from>
    <xdr:to>
      <xdr:col>24</xdr:col>
      <xdr:colOff>76200</xdr:colOff>
      <xdr:row>74</xdr:row>
      <xdr:rowOff>134257</xdr:rowOff>
    </xdr:to>
    <xdr:sp macro="" textlink="">
      <xdr:nvSpPr>
        <xdr:cNvPr id="399" name="楕円 398"/>
        <xdr:cNvSpPr/>
      </xdr:nvSpPr>
      <xdr:spPr>
        <a:xfrm>
          <a:off x="4775200" y="1271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49184</xdr:rowOff>
    </xdr:from>
    <xdr:ext cx="762000" cy="259045"/>
    <xdr:sp macro="" textlink="">
      <xdr:nvSpPr>
        <xdr:cNvPr id="400" name="公債費該当値テキスト"/>
        <xdr:cNvSpPr txBox="1"/>
      </xdr:nvSpPr>
      <xdr:spPr>
        <a:xfrm>
          <a:off x="4914900" y="125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10885</xdr:rowOff>
    </xdr:from>
    <xdr:to>
      <xdr:col>20</xdr:col>
      <xdr:colOff>38100</xdr:colOff>
      <xdr:row>74</xdr:row>
      <xdr:rowOff>112485</xdr:rowOff>
    </xdr:to>
    <xdr:sp macro="" textlink="">
      <xdr:nvSpPr>
        <xdr:cNvPr id="401" name="楕円 400"/>
        <xdr:cNvSpPr/>
      </xdr:nvSpPr>
      <xdr:spPr>
        <a:xfrm>
          <a:off x="3937000" y="126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122662</xdr:rowOff>
    </xdr:from>
    <xdr:ext cx="736600" cy="259045"/>
    <xdr:sp macro="" textlink="">
      <xdr:nvSpPr>
        <xdr:cNvPr id="402" name="テキスト ボックス 401"/>
        <xdr:cNvSpPr txBox="1"/>
      </xdr:nvSpPr>
      <xdr:spPr>
        <a:xfrm>
          <a:off x="3606800" y="1246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0</xdr:rowOff>
    </xdr:from>
    <xdr:to>
      <xdr:col>15</xdr:col>
      <xdr:colOff>149225</xdr:colOff>
      <xdr:row>74</xdr:row>
      <xdr:rowOff>101600</xdr:rowOff>
    </xdr:to>
    <xdr:sp macro="" textlink="">
      <xdr:nvSpPr>
        <xdr:cNvPr id="403" name="楕円 402"/>
        <xdr:cNvSpPr/>
      </xdr:nvSpPr>
      <xdr:spPr>
        <a:xfrm>
          <a:off x="3048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111777</xdr:rowOff>
    </xdr:from>
    <xdr:ext cx="762000" cy="259045"/>
    <xdr:sp macro="" textlink="">
      <xdr:nvSpPr>
        <xdr:cNvPr id="404" name="テキスト ボックス 403"/>
        <xdr:cNvSpPr txBox="1"/>
      </xdr:nvSpPr>
      <xdr:spPr>
        <a:xfrm>
          <a:off x="2717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32657</xdr:rowOff>
    </xdr:from>
    <xdr:to>
      <xdr:col>11</xdr:col>
      <xdr:colOff>60325</xdr:colOff>
      <xdr:row>74</xdr:row>
      <xdr:rowOff>134257</xdr:rowOff>
    </xdr:to>
    <xdr:sp macro="" textlink="">
      <xdr:nvSpPr>
        <xdr:cNvPr id="405" name="楕円 404"/>
        <xdr:cNvSpPr/>
      </xdr:nvSpPr>
      <xdr:spPr>
        <a:xfrm>
          <a:off x="2159000" y="1271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144434</xdr:rowOff>
    </xdr:from>
    <xdr:ext cx="762000" cy="259045"/>
    <xdr:sp macro="" textlink="">
      <xdr:nvSpPr>
        <xdr:cNvPr id="406" name="テキスト ボックス 405"/>
        <xdr:cNvSpPr txBox="1"/>
      </xdr:nvSpPr>
      <xdr:spPr>
        <a:xfrm>
          <a:off x="1828800" y="1248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21772</xdr:rowOff>
    </xdr:from>
    <xdr:to>
      <xdr:col>6</xdr:col>
      <xdr:colOff>171450</xdr:colOff>
      <xdr:row>74</xdr:row>
      <xdr:rowOff>123372</xdr:rowOff>
    </xdr:to>
    <xdr:sp macro="" textlink="">
      <xdr:nvSpPr>
        <xdr:cNvPr id="407" name="楕円 406"/>
        <xdr:cNvSpPr/>
      </xdr:nvSpPr>
      <xdr:spPr>
        <a:xfrm>
          <a:off x="1270000" y="127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133549</xdr:rowOff>
    </xdr:from>
    <xdr:ext cx="762000" cy="259045"/>
    <xdr:sp macro="" textlink="">
      <xdr:nvSpPr>
        <xdr:cNvPr id="408" name="テキスト ボックス 407"/>
        <xdr:cNvSpPr txBox="1"/>
      </xdr:nvSpPr>
      <xdr:spPr>
        <a:xfrm>
          <a:off x="939800" y="124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9" name="正方形/長方形 40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10" name="正方形/長方形 40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1" name="正方形/長方形 41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2" name="正方形/長方形 41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3" name="正方形/長方形 41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4" name="正方形/長方形 41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5" name="正方形/長方形 41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6" name="正方形/長方形 41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7" name="正方形/長方形 41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8" name="正方形/長方形 41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9" name="テキスト ボックス 41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成田空港が所在することによる騒音対策等の行政需要</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により、人件費及び物件費が類似団体の平均を上回って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年度はごみ処理施設の運転</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維持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管理委託料が減額となったことなどにより、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類似団体の平均が増加傾向にある中、前年度比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ポイント改善した。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事務事業の見直しを行い、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経常的経費の削減を図る。</a:t>
          </a:r>
          <a:endParaRPr lang="ja-JP" altLang="ja-JP">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20" name="テキスト ボックス 41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1" name="直線コネクタ 42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2" name="テキスト ボックス 42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3" name="直線コネクタ 42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4" name="テキスト ボックス 42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5" name="直線コネクタ 42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6" name="テキスト ボックス 42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7" name="直線コネクタ 42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8" name="テキスト ボックス 42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9" name="直線コネクタ 42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30" name="テキスト ボックス 42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1" name="直線コネクタ 43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2" name="テキスト ボックス 43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3" name="直線コネクタ 43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4" name="テキスト ボックス 43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66040</xdr:rowOff>
    </xdr:from>
    <xdr:to>
      <xdr:col>82</xdr:col>
      <xdr:colOff>107950</xdr:colOff>
      <xdr:row>80</xdr:row>
      <xdr:rowOff>73661</xdr:rowOff>
    </xdr:to>
    <xdr:cxnSp macro="">
      <xdr:nvCxnSpPr>
        <xdr:cNvPr id="436" name="直線コネクタ 435"/>
        <xdr:cNvCxnSpPr/>
      </xdr:nvCxnSpPr>
      <xdr:spPr>
        <a:xfrm flipV="1">
          <a:off x="16510000" y="12410440"/>
          <a:ext cx="0" cy="1379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37" name="公債費以外最小値テキスト"/>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8" name="直線コネクタ 437"/>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152417</xdr:rowOff>
    </xdr:from>
    <xdr:ext cx="762000" cy="259045"/>
    <xdr:sp macro="" textlink="">
      <xdr:nvSpPr>
        <xdr:cNvPr id="439" name="公債費以外最大値テキスト"/>
        <xdr:cNvSpPr txBox="1"/>
      </xdr:nvSpPr>
      <xdr:spPr>
        <a:xfrm>
          <a:off x="16598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66040</xdr:rowOff>
    </xdr:from>
    <xdr:to>
      <xdr:col>82</xdr:col>
      <xdr:colOff>196850</xdr:colOff>
      <xdr:row>72</xdr:row>
      <xdr:rowOff>66040</xdr:rowOff>
    </xdr:to>
    <xdr:cxnSp macro="">
      <xdr:nvCxnSpPr>
        <xdr:cNvPr id="440" name="直線コネクタ 439"/>
        <xdr:cNvCxnSpPr/>
      </xdr:nvCxnSpPr>
      <xdr:spPr>
        <a:xfrm>
          <a:off x="16421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24130</xdr:rowOff>
    </xdr:from>
    <xdr:to>
      <xdr:col>82</xdr:col>
      <xdr:colOff>107950</xdr:colOff>
      <xdr:row>73</xdr:row>
      <xdr:rowOff>92710</xdr:rowOff>
    </xdr:to>
    <xdr:cxnSp macro="">
      <xdr:nvCxnSpPr>
        <xdr:cNvPr id="441" name="直線コネクタ 440"/>
        <xdr:cNvCxnSpPr/>
      </xdr:nvCxnSpPr>
      <xdr:spPr>
        <a:xfrm flipV="1">
          <a:off x="15671800" y="125399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25417</xdr:rowOff>
    </xdr:from>
    <xdr:ext cx="762000" cy="259045"/>
    <xdr:sp macro="" textlink="">
      <xdr:nvSpPr>
        <xdr:cNvPr id="442" name="公債費以外平均値テキスト"/>
        <xdr:cNvSpPr txBox="1"/>
      </xdr:nvSpPr>
      <xdr:spPr>
        <a:xfrm>
          <a:off x="16598900" y="12712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53340</xdr:rowOff>
    </xdr:from>
    <xdr:to>
      <xdr:col>82</xdr:col>
      <xdr:colOff>158750</xdr:colOff>
      <xdr:row>74</xdr:row>
      <xdr:rowOff>154940</xdr:rowOff>
    </xdr:to>
    <xdr:sp macro="" textlink="">
      <xdr:nvSpPr>
        <xdr:cNvPr id="443" name="フローチャート: 判断 442"/>
        <xdr:cNvSpPr/>
      </xdr:nvSpPr>
      <xdr:spPr>
        <a:xfrm>
          <a:off x="164592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1270</xdr:rowOff>
    </xdr:from>
    <xdr:to>
      <xdr:col>78</xdr:col>
      <xdr:colOff>69850</xdr:colOff>
      <xdr:row>73</xdr:row>
      <xdr:rowOff>92710</xdr:rowOff>
    </xdr:to>
    <xdr:cxnSp macro="">
      <xdr:nvCxnSpPr>
        <xdr:cNvPr id="444" name="直線コネクタ 443"/>
        <xdr:cNvCxnSpPr/>
      </xdr:nvCxnSpPr>
      <xdr:spPr>
        <a:xfrm>
          <a:off x="14782800" y="125171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22860</xdr:rowOff>
    </xdr:from>
    <xdr:to>
      <xdr:col>78</xdr:col>
      <xdr:colOff>120650</xdr:colOff>
      <xdr:row>74</xdr:row>
      <xdr:rowOff>124460</xdr:rowOff>
    </xdr:to>
    <xdr:sp macro="" textlink="">
      <xdr:nvSpPr>
        <xdr:cNvPr id="445" name="フローチャート: 判断 444"/>
        <xdr:cNvSpPr/>
      </xdr:nvSpPr>
      <xdr:spPr>
        <a:xfrm>
          <a:off x="156210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109237</xdr:rowOff>
    </xdr:from>
    <xdr:ext cx="736600" cy="259045"/>
    <xdr:sp macro="" textlink="">
      <xdr:nvSpPr>
        <xdr:cNvPr id="446" name="テキスト ボックス 445"/>
        <xdr:cNvSpPr txBox="1"/>
      </xdr:nvSpPr>
      <xdr:spPr>
        <a:xfrm>
          <a:off x="15290800" y="12796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72</xdr:row>
      <xdr:rowOff>157480</xdr:rowOff>
    </xdr:from>
    <xdr:to>
      <xdr:col>73</xdr:col>
      <xdr:colOff>180975</xdr:colOff>
      <xdr:row>73</xdr:row>
      <xdr:rowOff>1270</xdr:rowOff>
    </xdr:to>
    <xdr:cxnSp macro="">
      <xdr:nvCxnSpPr>
        <xdr:cNvPr id="447" name="直線コネクタ 446"/>
        <xdr:cNvCxnSpPr/>
      </xdr:nvCxnSpPr>
      <xdr:spPr>
        <a:xfrm>
          <a:off x="13893800" y="12501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7620</xdr:rowOff>
    </xdr:from>
    <xdr:to>
      <xdr:col>74</xdr:col>
      <xdr:colOff>31750</xdr:colOff>
      <xdr:row>74</xdr:row>
      <xdr:rowOff>109220</xdr:rowOff>
    </xdr:to>
    <xdr:sp macro="" textlink="">
      <xdr:nvSpPr>
        <xdr:cNvPr id="448" name="フローチャート: 判断 447"/>
        <xdr:cNvSpPr/>
      </xdr:nvSpPr>
      <xdr:spPr>
        <a:xfrm>
          <a:off x="14732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93997</xdr:rowOff>
    </xdr:from>
    <xdr:ext cx="762000" cy="259045"/>
    <xdr:sp macro="" textlink="">
      <xdr:nvSpPr>
        <xdr:cNvPr id="449" name="テキスト ボックス 448"/>
        <xdr:cNvSpPr txBox="1"/>
      </xdr:nvSpPr>
      <xdr:spPr>
        <a:xfrm>
          <a:off x="14401800" y="1278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157480</xdr:rowOff>
    </xdr:from>
    <xdr:to>
      <xdr:col>69</xdr:col>
      <xdr:colOff>92075</xdr:colOff>
      <xdr:row>73</xdr:row>
      <xdr:rowOff>54610</xdr:rowOff>
    </xdr:to>
    <xdr:cxnSp macro="">
      <xdr:nvCxnSpPr>
        <xdr:cNvPr id="450" name="直線コネクタ 449"/>
        <xdr:cNvCxnSpPr/>
      </xdr:nvCxnSpPr>
      <xdr:spPr>
        <a:xfrm flipV="1">
          <a:off x="13004800" y="125018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91440</xdr:rowOff>
    </xdr:from>
    <xdr:to>
      <xdr:col>69</xdr:col>
      <xdr:colOff>142875</xdr:colOff>
      <xdr:row>75</xdr:row>
      <xdr:rowOff>21590</xdr:rowOff>
    </xdr:to>
    <xdr:sp macro="" textlink="">
      <xdr:nvSpPr>
        <xdr:cNvPr id="451" name="フローチャート: 判断 450"/>
        <xdr:cNvSpPr/>
      </xdr:nvSpPr>
      <xdr:spPr>
        <a:xfrm>
          <a:off x="13843000" y="1277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6367</xdr:rowOff>
    </xdr:from>
    <xdr:ext cx="762000" cy="259045"/>
    <xdr:sp macro="" textlink="">
      <xdr:nvSpPr>
        <xdr:cNvPr id="452" name="テキスト ボックス 451"/>
        <xdr:cNvSpPr txBox="1"/>
      </xdr:nvSpPr>
      <xdr:spPr>
        <a:xfrm>
          <a:off x="13512800" y="1286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140970</xdr:rowOff>
    </xdr:from>
    <xdr:to>
      <xdr:col>65</xdr:col>
      <xdr:colOff>53975</xdr:colOff>
      <xdr:row>74</xdr:row>
      <xdr:rowOff>71120</xdr:rowOff>
    </xdr:to>
    <xdr:sp macro="" textlink="">
      <xdr:nvSpPr>
        <xdr:cNvPr id="453" name="フローチャート: 判断 452"/>
        <xdr:cNvSpPr/>
      </xdr:nvSpPr>
      <xdr:spPr>
        <a:xfrm>
          <a:off x="12954000" y="1265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55897</xdr:rowOff>
    </xdr:from>
    <xdr:ext cx="762000" cy="259045"/>
    <xdr:sp macro="" textlink="">
      <xdr:nvSpPr>
        <xdr:cNvPr id="454" name="テキスト ボックス 453"/>
        <xdr:cNvSpPr txBox="1"/>
      </xdr:nvSpPr>
      <xdr:spPr>
        <a:xfrm>
          <a:off x="12623800" y="1274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5" name="テキスト ボックス 45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6" name="テキスト ボックス 45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7" name="テキスト ボックス 45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8" name="テキスト ボックス 45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9" name="テキスト ボックス 45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72</xdr:row>
      <xdr:rowOff>144780</xdr:rowOff>
    </xdr:from>
    <xdr:to>
      <xdr:col>82</xdr:col>
      <xdr:colOff>158750</xdr:colOff>
      <xdr:row>73</xdr:row>
      <xdr:rowOff>74930</xdr:rowOff>
    </xdr:to>
    <xdr:sp macro="" textlink="">
      <xdr:nvSpPr>
        <xdr:cNvPr id="460" name="楕円 459"/>
        <xdr:cNvSpPr/>
      </xdr:nvSpPr>
      <xdr:spPr>
        <a:xfrm>
          <a:off x="16459200" y="124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71</xdr:row>
      <xdr:rowOff>161307</xdr:rowOff>
    </xdr:from>
    <xdr:ext cx="762000" cy="259045"/>
    <xdr:sp macro="" textlink="">
      <xdr:nvSpPr>
        <xdr:cNvPr id="461" name="公債費以外該当値テキスト"/>
        <xdr:cNvSpPr txBox="1"/>
      </xdr:nvSpPr>
      <xdr:spPr>
        <a:xfrm>
          <a:off x="16598900" y="1233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41910</xdr:rowOff>
    </xdr:from>
    <xdr:to>
      <xdr:col>78</xdr:col>
      <xdr:colOff>120650</xdr:colOff>
      <xdr:row>73</xdr:row>
      <xdr:rowOff>143510</xdr:rowOff>
    </xdr:to>
    <xdr:sp macro="" textlink="">
      <xdr:nvSpPr>
        <xdr:cNvPr id="462" name="楕円 461"/>
        <xdr:cNvSpPr/>
      </xdr:nvSpPr>
      <xdr:spPr>
        <a:xfrm>
          <a:off x="15621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153687</xdr:rowOff>
    </xdr:from>
    <xdr:ext cx="736600" cy="259045"/>
    <xdr:sp macro="" textlink="">
      <xdr:nvSpPr>
        <xdr:cNvPr id="463" name="テキスト ボックス 462"/>
        <xdr:cNvSpPr txBox="1"/>
      </xdr:nvSpPr>
      <xdr:spPr>
        <a:xfrm>
          <a:off x="15290800" y="1232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72</xdr:row>
      <xdr:rowOff>121920</xdr:rowOff>
    </xdr:from>
    <xdr:to>
      <xdr:col>74</xdr:col>
      <xdr:colOff>31750</xdr:colOff>
      <xdr:row>73</xdr:row>
      <xdr:rowOff>52070</xdr:rowOff>
    </xdr:to>
    <xdr:sp macro="" textlink="">
      <xdr:nvSpPr>
        <xdr:cNvPr id="464" name="楕円 463"/>
        <xdr:cNvSpPr/>
      </xdr:nvSpPr>
      <xdr:spPr>
        <a:xfrm>
          <a:off x="14732000" y="124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62247</xdr:rowOff>
    </xdr:from>
    <xdr:ext cx="762000" cy="259045"/>
    <xdr:sp macro="" textlink="">
      <xdr:nvSpPr>
        <xdr:cNvPr id="465" name="テキスト ボックス 464"/>
        <xdr:cNvSpPr txBox="1"/>
      </xdr:nvSpPr>
      <xdr:spPr>
        <a:xfrm>
          <a:off x="14401800" y="1223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106680</xdr:rowOff>
    </xdr:from>
    <xdr:to>
      <xdr:col>69</xdr:col>
      <xdr:colOff>142875</xdr:colOff>
      <xdr:row>73</xdr:row>
      <xdr:rowOff>36830</xdr:rowOff>
    </xdr:to>
    <xdr:sp macro="" textlink="">
      <xdr:nvSpPr>
        <xdr:cNvPr id="466" name="楕円 465"/>
        <xdr:cNvSpPr/>
      </xdr:nvSpPr>
      <xdr:spPr>
        <a:xfrm>
          <a:off x="13843000" y="1245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47007</xdr:rowOff>
    </xdr:from>
    <xdr:ext cx="762000" cy="259045"/>
    <xdr:sp macro="" textlink="">
      <xdr:nvSpPr>
        <xdr:cNvPr id="467" name="テキスト ボックス 466"/>
        <xdr:cNvSpPr txBox="1"/>
      </xdr:nvSpPr>
      <xdr:spPr>
        <a:xfrm>
          <a:off x="13512800" y="1221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3810</xdr:rowOff>
    </xdr:from>
    <xdr:to>
      <xdr:col>65</xdr:col>
      <xdr:colOff>53975</xdr:colOff>
      <xdr:row>73</xdr:row>
      <xdr:rowOff>105410</xdr:rowOff>
    </xdr:to>
    <xdr:sp macro="" textlink="">
      <xdr:nvSpPr>
        <xdr:cNvPr id="468" name="楕円 467"/>
        <xdr:cNvSpPr/>
      </xdr:nvSpPr>
      <xdr:spPr>
        <a:xfrm>
          <a:off x="12954000" y="1251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115587</xdr:rowOff>
    </xdr:from>
    <xdr:ext cx="762000" cy="259045"/>
    <xdr:sp macro="" textlink="">
      <xdr:nvSpPr>
        <xdr:cNvPr id="469" name="テキスト ボックス 468"/>
        <xdr:cNvSpPr txBox="1"/>
      </xdr:nvSpPr>
      <xdr:spPr>
        <a:xfrm>
          <a:off x="12623800" y="1228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千葉県成田市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27243</xdr:rowOff>
    </xdr:from>
    <xdr:to>
      <xdr:col>29</xdr:col>
      <xdr:colOff>127000</xdr:colOff>
      <xdr:row>19</xdr:row>
      <xdr:rowOff>154182</xdr:rowOff>
    </xdr:to>
    <xdr:cxnSp macro="">
      <xdr:nvCxnSpPr>
        <xdr:cNvPr id="47" name="直線コネクタ 46"/>
        <xdr:cNvCxnSpPr/>
      </xdr:nvCxnSpPr>
      <xdr:spPr bwMode="auto">
        <a:xfrm flipV="1">
          <a:off x="5651500" y="2132268"/>
          <a:ext cx="0" cy="13270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126259</xdr:rowOff>
    </xdr:from>
    <xdr:ext cx="762000" cy="259045"/>
    <xdr:sp macro="" textlink="">
      <xdr:nvSpPr>
        <xdr:cNvPr id="48" name="人口1人当たり決算額の推移最小値テキスト130"/>
        <xdr:cNvSpPr txBox="1"/>
      </xdr:nvSpPr>
      <xdr:spPr>
        <a:xfrm>
          <a:off x="5740400" y="343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154182</xdr:rowOff>
    </xdr:from>
    <xdr:to>
      <xdr:col>30</xdr:col>
      <xdr:colOff>25400</xdr:colOff>
      <xdr:row>19</xdr:row>
      <xdr:rowOff>154182</xdr:rowOff>
    </xdr:to>
    <xdr:cxnSp macro="">
      <xdr:nvCxnSpPr>
        <xdr:cNvPr id="49" name="直線コネクタ 48"/>
        <xdr:cNvCxnSpPr/>
      </xdr:nvCxnSpPr>
      <xdr:spPr bwMode="auto">
        <a:xfrm>
          <a:off x="5562600" y="3459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113620</xdr:rowOff>
    </xdr:from>
    <xdr:ext cx="762000" cy="259045"/>
    <xdr:sp macro="" textlink="">
      <xdr:nvSpPr>
        <xdr:cNvPr id="50" name="人口1人当たり決算額の推移最大値テキスト130"/>
        <xdr:cNvSpPr txBox="1"/>
      </xdr:nvSpPr>
      <xdr:spPr>
        <a:xfrm>
          <a:off x="5740400" y="187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27243</xdr:rowOff>
    </xdr:from>
    <xdr:to>
      <xdr:col>30</xdr:col>
      <xdr:colOff>25400</xdr:colOff>
      <xdr:row>12</xdr:row>
      <xdr:rowOff>27243</xdr:rowOff>
    </xdr:to>
    <xdr:cxnSp macro="">
      <xdr:nvCxnSpPr>
        <xdr:cNvPr id="51" name="直線コネクタ 50"/>
        <xdr:cNvCxnSpPr/>
      </xdr:nvCxnSpPr>
      <xdr:spPr bwMode="auto">
        <a:xfrm>
          <a:off x="5562600" y="21322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151340</xdr:rowOff>
    </xdr:from>
    <xdr:to>
      <xdr:col>29</xdr:col>
      <xdr:colOff>127000</xdr:colOff>
      <xdr:row>13</xdr:row>
      <xdr:rowOff>170412</xdr:rowOff>
    </xdr:to>
    <xdr:cxnSp macro="">
      <xdr:nvCxnSpPr>
        <xdr:cNvPr id="52" name="直線コネクタ 51"/>
        <xdr:cNvCxnSpPr/>
      </xdr:nvCxnSpPr>
      <xdr:spPr bwMode="auto">
        <a:xfrm flipV="1">
          <a:off x="5003800" y="2427815"/>
          <a:ext cx="647700" cy="190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159616</xdr:rowOff>
    </xdr:from>
    <xdr:ext cx="762000" cy="259045"/>
    <xdr:sp macro="" textlink="">
      <xdr:nvSpPr>
        <xdr:cNvPr id="53" name="人口1人当たり決算額の推移平均値テキスト130"/>
        <xdr:cNvSpPr txBox="1"/>
      </xdr:nvSpPr>
      <xdr:spPr>
        <a:xfrm>
          <a:off x="5740400" y="2778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16089</xdr:rowOff>
    </xdr:from>
    <xdr:to>
      <xdr:col>29</xdr:col>
      <xdr:colOff>177800</xdr:colOff>
      <xdr:row>16</xdr:row>
      <xdr:rowOff>117689</xdr:rowOff>
    </xdr:to>
    <xdr:sp macro="" textlink="">
      <xdr:nvSpPr>
        <xdr:cNvPr id="54" name="フローチャート: 判断 53"/>
        <xdr:cNvSpPr/>
      </xdr:nvSpPr>
      <xdr:spPr bwMode="auto">
        <a:xfrm>
          <a:off x="56007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170412</xdr:rowOff>
    </xdr:from>
    <xdr:to>
      <xdr:col>26</xdr:col>
      <xdr:colOff>50800</xdr:colOff>
      <xdr:row>14</xdr:row>
      <xdr:rowOff>40110</xdr:rowOff>
    </xdr:to>
    <xdr:cxnSp macro="">
      <xdr:nvCxnSpPr>
        <xdr:cNvPr id="55" name="直線コネクタ 54"/>
        <xdr:cNvCxnSpPr/>
      </xdr:nvCxnSpPr>
      <xdr:spPr bwMode="auto">
        <a:xfrm flipV="1">
          <a:off x="4305300" y="2446887"/>
          <a:ext cx="698500" cy="41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40517</xdr:rowOff>
    </xdr:from>
    <xdr:to>
      <xdr:col>26</xdr:col>
      <xdr:colOff>101600</xdr:colOff>
      <xdr:row>16</xdr:row>
      <xdr:rowOff>142117</xdr:rowOff>
    </xdr:to>
    <xdr:sp macro="" textlink="">
      <xdr:nvSpPr>
        <xdr:cNvPr id="56" name="フローチャート: 判断 55"/>
        <xdr:cNvSpPr/>
      </xdr:nvSpPr>
      <xdr:spPr bwMode="auto">
        <a:xfrm>
          <a:off x="49530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126894</xdr:rowOff>
    </xdr:from>
    <xdr:ext cx="736600" cy="259045"/>
    <xdr:sp macro="" textlink="">
      <xdr:nvSpPr>
        <xdr:cNvPr id="57" name="テキスト ボックス 56"/>
        <xdr:cNvSpPr txBox="1"/>
      </xdr:nvSpPr>
      <xdr:spPr>
        <a:xfrm>
          <a:off x="4622800" y="2917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40110</xdr:rowOff>
    </xdr:from>
    <xdr:to>
      <xdr:col>22</xdr:col>
      <xdr:colOff>114300</xdr:colOff>
      <xdr:row>14</xdr:row>
      <xdr:rowOff>64799</xdr:rowOff>
    </xdr:to>
    <xdr:cxnSp macro="">
      <xdr:nvCxnSpPr>
        <xdr:cNvPr id="58" name="直線コネクタ 57"/>
        <xdr:cNvCxnSpPr/>
      </xdr:nvCxnSpPr>
      <xdr:spPr bwMode="auto">
        <a:xfrm flipV="1">
          <a:off x="3606800" y="2488035"/>
          <a:ext cx="698500" cy="24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38492</xdr:rowOff>
    </xdr:from>
    <xdr:to>
      <xdr:col>22</xdr:col>
      <xdr:colOff>165100</xdr:colOff>
      <xdr:row>17</xdr:row>
      <xdr:rowOff>140092</xdr:rowOff>
    </xdr:to>
    <xdr:sp macro="" textlink="">
      <xdr:nvSpPr>
        <xdr:cNvPr id="59" name="フローチャート: 判断 58"/>
        <xdr:cNvSpPr/>
      </xdr:nvSpPr>
      <xdr:spPr bwMode="auto">
        <a:xfrm>
          <a:off x="42545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124869</xdr:rowOff>
    </xdr:from>
    <xdr:ext cx="762000" cy="259045"/>
    <xdr:sp macro="" textlink="">
      <xdr:nvSpPr>
        <xdr:cNvPr id="60" name="テキスト ボックス 59"/>
        <xdr:cNvSpPr txBox="1"/>
      </xdr:nvSpPr>
      <xdr:spPr>
        <a:xfrm>
          <a:off x="3924300" y="308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64799</xdr:rowOff>
    </xdr:from>
    <xdr:to>
      <xdr:col>18</xdr:col>
      <xdr:colOff>177800</xdr:colOff>
      <xdr:row>14</xdr:row>
      <xdr:rowOff>67869</xdr:rowOff>
    </xdr:to>
    <xdr:cxnSp macro="">
      <xdr:nvCxnSpPr>
        <xdr:cNvPr id="61" name="直線コネクタ 60"/>
        <xdr:cNvCxnSpPr/>
      </xdr:nvCxnSpPr>
      <xdr:spPr bwMode="auto">
        <a:xfrm flipV="1">
          <a:off x="2908300" y="2512724"/>
          <a:ext cx="698500" cy="3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102369</xdr:rowOff>
    </xdr:from>
    <xdr:to>
      <xdr:col>19</xdr:col>
      <xdr:colOff>38100</xdr:colOff>
      <xdr:row>18</xdr:row>
      <xdr:rowOff>32519</xdr:rowOff>
    </xdr:to>
    <xdr:sp macro="" textlink="">
      <xdr:nvSpPr>
        <xdr:cNvPr id="62" name="フローチャート: 判断 61"/>
        <xdr:cNvSpPr/>
      </xdr:nvSpPr>
      <xdr:spPr bwMode="auto">
        <a:xfrm>
          <a:off x="3556000" y="30646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17296</xdr:rowOff>
    </xdr:from>
    <xdr:ext cx="762000" cy="259045"/>
    <xdr:sp macro="" textlink="">
      <xdr:nvSpPr>
        <xdr:cNvPr id="63" name="テキスト ボックス 62"/>
        <xdr:cNvSpPr txBox="1"/>
      </xdr:nvSpPr>
      <xdr:spPr>
        <a:xfrm>
          <a:off x="3225800" y="315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146228</xdr:rowOff>
    </xdr:from>
    <xdr:to>
      <xdr:col>15</xdr:col>
      <xdr:colOff>101600</xdr:colOff>
      <xdr:row>18</xdr:row>
      <xdr:rowOff>76378</xdr:rowOff>
    </xdr:to>
    <xdr:sp macro="" textlink="">
      <xdr:nvSpPr>
        <xdr:cNvPr id="64" name="フローチャート: 判断 63"/>
        <xdr:cNvSpPr/>
      </xdr:nvSpPr>
      <xdr:spPr bwMode="auto">
        <a:xfrm>
          <a:off x="2857500" y="3108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61155</xdr:rowOff>
    </xdr:from>
    <xdr:ext cx="762000" cy="259045"/>
    <xdr:sp macro="" textlink="">
      <xdr:nvSpPr>
        <xdr:cNvPr id="65" name="テキスト ボックス 64"/>
        <xdr:cNvSpPr txBox="1"/>
      </xdr:nvSpPr>
      <xdr:spPr>
        <a:xfrm>
          <a:off x="2527300" y="3194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100540</xdr:rowOff>
    </xdr:from>
    <xdr:to>
      <xdr:col>29</xdr:col>
      <xdr:colOff>177800</xdr:colOff>
      <xdr:row>14</xdr:row>
      <xdr:rowOff>30690</xdr:rowOff>
    </xdr:to>
    <xdr:sp macro="" textlink="">
      <xdr:nvSpPr>
        <xdr:cNvPr id="71" name="楕円 70"/>
        <xdr:cNvSpPr/>
      </xdr:nvSpPr>
      <xdr:spPr bwMode="auto">
        <a:xfrm>
          <a:off x="5600700" y="2377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117067</xdr:rowOff>
    </xdr:from>
    <xdr:ext cx="762000" cy="259045"/>
    <xdr:sp macro="" textlink="">
      <xdr:nvSpPr>
        <xdr:cNvPr id="72" name="人口1人当たり決算額の推移該当値テキスト130"/>
        <xdr:cNvSpPr txBox="1"/>
      </xdr:nvSpPr>
      <xdr:spPr>
        <a:xfrm>
          <a:off x="5740400" y="222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119612</xdr:rowOff>
    </xdr:from>
    <xdr:to>
      <xdr:col>26</xdr:col>
      <xdr:colOff>101600</xdr:colOff>
      <xdr:row>14</xdr:row>
      <xdr:rowOff>49762</xdr:rowOff>
    </xdr:to>
    <xdr:sp macro="" textlink="">
      <xdr:nvSpPr>
        <xdr:cNvPr id="73" name="楕円 72"/>
        <xdr:cNvSpPr/>
      </xdr:nvSpPr>
      <xdr:spPr bwMode="auto">
        <a:xfrm>
          <a:off x="4953000" y="2396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59939</xdr:rowOff>
    </xdr:from>
    <xdr:ext cx="736600" cy="259045"/>
    <xdr:sp macro="" textlink="">
      <xdr:nvSpPr>
        <xdr:cNvPr id="74" name="テキスト ボックス 73"/>
        <xdr:cNvSpPr txBox="1"/>
      </xdr:nvSpPr>
      <xdr:spPr>
        <a:xfrm>
          <a:off x="4622800" y="2164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160760</xdr:rowOff>
    </xdr:from>
    <xdr:to>
      <xdr:col>22</xdr:col>
      <xdr:colOff>165100</xdr:colOff>
      <xdr:row>14</xdr:row>
      <xdr:rowOff>90910</xdr:rowOff>
    </xdr:to>
    <xdr:sp macro="" textlink="">
      <xdr:nvSpPr>
        <xdr:cNvPr id="75" name="楕円 74"/>
        <xdr:cNvSpPr/>
      </xdr:nvSpPr>
      <xdr:spPr bwMode="auto">
        <a:xfrm>
          <a:off x="4254500" y="2437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101087</xdr:rowOff>
    </xdr:from>
    <xdr:ext cx="762000" cy="259045"/>
    <xdr:sp macro="" textlink="">
      <xdr:nvSpPr>
        <xdr:cNvPr id="76" name="テキスト ボックス 75"/>
        <xdr:cNvSpPr txBox="1"/>
      </xdr:nvSpPr>
      <xdr:spPr>
        <a:xfrm>
          <a:off x="3924300" y="2206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13999</xdr:rowOff>
    </xdr:from>
    <xdr:to>
      <xdr:col>19</xdr:col>
      <xdr:colOff>38100</xdr:colOff>
      <xdr:row>14</xdr:row>
      <xdr:rowOff>115599</xdr:rowOff>
    </xdr:to>
    <xdr:sp macro="" textlink="">
      <xdr:nvSpPr>
        <xdr:cNvPr id="77" name="楕円 76"/>
        <xdr:cNvSpPr/>
      </xdr:nvSpPr>
      <xdr:spPr bwMode="auto">
        <a:xfrm>
          <a:off x="3556000" y="2461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125776</xdr:rowOff>
    </xdr:from>
    <xdr:ext cx="762000" cy="259045"/>
    <xdr:sp macro="" textlink="">
      <xdr:nvSpPr>
        <xdr:cNvPr id="78" name="テキスト ボックス 77"/>
        <xdr:cNvSpPr txBox="1"/>
      </xdr:nvSpPr>
      <xdr:spPr>
        <a:xfrm>
          <a:off x="3225800" y="2230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17069</xdr:rowOff>
    </xdr:from>
    <xdr:to>
      <xdr:col>15</xdr:col>
      <xdr:colOff>101600</xdr:colOff>
      <xdr:row>14</xdr:row>
      <xdr:rowOff>118669</xdr:rowOff>
    </xdr:to>
    <xdr:sp macro="" textlink="">
      <xdr:nvSpPr>
        <xdr:cNvPr id="79" name="楕円 78"/>
        <xdr:cNvSpPr/>
      </xdr:nvSpPr>
      <xdr:spPr bwMode="auto">
        <a:xfrm>
          <a:off x="2857500" y="2464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128846</xdr:rowOff>
    </xdr:from>
    <xdr:ext cx="762000" cy="259045"/>
    <xdr:sp macro="" textlink="">
      <xdr:nvSpPr>
        <xdr:cNvPr id="80" name="テキスト ボックス 79"/>
        <xdr:cNvSpPr txBox="1"/>
      </xdr:nvSpPr>
      <xdr:spPr>
        <a:xfrm>
          <a:off x="2527300" y="2233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99263</xdr:rowOff>
    </xdr:from>
    <xdr:to>
      <xdr:col>29</xdr:col>
      <xdr:colOff>127000</xdr:colOff>
      <xdr:row>38</xdr:row>
      <xdr:rowOff>100025</xdr:rowOff>
    </xdr:to>
    <xdr:cxnSp macro="">
      <xdr:nvCxnSpPr>
        <xdr:cNvPr id="109" name="直線コネクタ 108"/>
        <xdr:cNvCxnSpPr/>
      </xdr:nvCxnSpPr>
      <xdr:spPr bwMode="auto">
        <a:xfrm flipV="1">
          <a:off x="5651500" y="6023813"/>
          <a:ext cx="0" cy="1543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72102</xdr:rowOff>
    </xdr:from>
    <xdr:ext cx="762000" cy="259045"/>
    <xdr:sp macro="" textlink="">
      <xdr:nvSpPr>
        <xdr:cNvPr id="110" name="人口1人当たり決算額の推移最小値テキスト445"/>
        <xdr:cNvSpPr txBox="1"/>
      </xdr:nvSpPr>
      <xdr:spPr>
        <a:xfrm>
          <a:off x="5740400" y="753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100025</xdr:rowOff>
    </xdr:from>
    <xdr:to>
      <xdr:col>30</xdr:col>
      <xdr:colOff>25400</xdr:colOff>
      <xdr:row>38</xdr:row>
      <xdr:rowOff>100025</xdr:rowOff>
    </xdr:to>
    <xdr:cxnSp macro="">
      <xdr:nvCxnSpPr>
        <xdr:cNvPr id="111" name="直線コネクタ 110"/>
        <xdr:cNvCxnSpPr/>
      </xdr:nvCxnSpPr>
      <xdr:spPr bwMode="auto">
        <a:xfrm>
          <a:off x="5562600" y="75676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14190</xdr:rowOff>
    </xdr:from>
    <xdr:ext cx="762000" cy="259045"/>
    <xdr:sp macro="" textlink="">
      <xdr:nvSpPr>
        <xdr:cNvPr id="112" name="人口1人当たり決算額の推移最大値テキスト445"/>
        <xdr:cNvSpPr txBox="1"/>
      </xdr:nvSpPr>
      <xdr:spPr>
        <a:xfrm>
          <a:off x="5740400" y="576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99263</xdr:rowOff>
    </xdr:from>
    <xdr:to>
      <xdr:col>30</xdr:col>
      <xdr:colOff>25400</xdr:colOff>
      <xdr:row>33</xdr:row>
      <xdr:rowOff>99263</xdr:rowOff>
    </xdr:to>
    <xdr:cxnSp macro="">
      <xdr:nvCxnSpPr>
        <xdr:cNvPr id="113" name="直線コネクタ 112"/>
        <xdr:cNvCxnSpPr/>
      </xdr:nvCxnSpPr>
      <xdr:spPr bwMode="auto">
        <a:xfrm>
          <a:off x="5562600" y="60238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267665</xdr:rowOff>
    </xdr:from>
    <xdr:to>
      <xdr:col>29</xdr:col>
      <xdr:colOff>127000</xdr:colOff>
      <xdr:row>35</xdr:row>
      <xdr:rowOff>340208</xdr:rowOff>
    </xdr:to>
    <xdr:cxnSp macro="">
      <xdr:nvCxnSpPr>
        <xdr:cNvPr id="114" name="直線コネクタ 113"/>
        <xdr:cNvCxnSpPr/>
      </xdr:nvCxnSpPr>
      <xdr:spPr bwMode="auto">
        <a:xfrm flipV="1">
          <a:off x="5003800" y="6878015"/>
          <a:ext cx="647700" cy="72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252443</xdr:rowOff>
    </xdr:from>
    <xdr:ext cx="762000" cy="259045"/>
    <xdr:sp macro="" textlink="">
      <xdr:nvSpPr>
        <xdr:cNvPr id="115" name="人口1人当たり決算額の推移平均値テキスト445"/>
        <xdr:cNvSpPr txBox="1"/>
      </xdr:nvSpPr>
      <xdr:spPr>
        <a:xfrm>
          <a:off x="5740400" y="6862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263881</xdr:rowOff>
    </xdr:from>
    <xdr:to>
      <xdr:col>29</xdr:col>
      <xdr:colOff>177800</xdr:colOff>
      <xdr:row>36</xdr:row>
      <xdr:rowOff>22581</xdr:rowOff>
    </xdr:to>
    <xdr:sp macro="" textlink="">
      <xdr:nvSpPr>
        <xdr:cNvPr id="116" name="フローチャート: 判断 115"/>
        <xdr:cNvSpPr/>
      </xdr:nvSpPr>
      <xdr:spPr bwMode="auto">
        <a:xfrm>
          <a:off x="5600700" y="6874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326339</xdr:rowOff>
    </xdr:from>
    <xdr:to>
      <xdr:col>26</xdr:col>
      <xdr:colOff>50800</xdr:colOff>
      <xdr:row>35</xdr:row>
      <xdr:rowOff>340208</xdr:rowOff>
    </xdr:to>
    <xdr:cxnSp macro="">
      <xdr:nvCxnSpPr>
        <xdr:cNvPr id="117" name="直線コネクタ 116"/>
        <xdr:cNvCxnSpPr/>
      </xdr:nvCxnSpPr>
      <xdr:spPr bwMode="auto">
        <a:xfrm>
          <a:off x="4305300" y="6936689"/>
          <a:ext cx="698500" cy="13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234696</xdr:rowOff>
    </xdr:from>
    <xdr:to>
      <xdr:col>26</xdr:col>
      <xdr:colOff>101600</xdr:colOff>
      <xdr:row>35</xdr:row>
      <xdr:rowOff>336296</xdr:rowOff>
    </xdr:to>
    <xdr:sp macro="" textlink="">
      <xdr:nvSpPr>
        <xdr:cNvPr id="118" name="フローチャート: 判断 117"/>
        <xdr:cNvSpPr/>
      </xdr:nvSpPr>
      <xdr:spPr bwMode="auto">
        <a:xfrm>
          <a:off x="4953000" y="6845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3573</xdr:rowOff>
    </xdr:from>
    <xdr:ext cx="736600" cy="259045"/>
    <xdr:sp macro="" textlink="">
      <xdr:nvSpPr>
        <xdr:cNvPr id="119" name="テキスト ボックス 118"/>
        <xdr:cNvSpPr txBox="1"/>
      </xdr:nvSpPr>
      <xdr:spPr>
        <a:xfrm>
          <a:off x="4622800" y="6613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326339</xdr:rowOff>
    </xdr:from>
    <xdr:to>
      <xdr:col>22</xdr:col>
      <xdr:colOff>114300</xdr:colOff>
      <xdr:row>36</xdr:row>
      <xdr:rowOff>29921</xdr:rowOff>
    </xdr:to>
    <xdr:cxnSp macro="">
      <xdr:nvCxnSpPr>
        <xdr:cNvPr id="120" name="直線コネクタ 119"/>
        <xdr:cNvCxnSpPr/>
      </xdr:nvCxnSpPr>
      <xdr:spPr bwMode="auto">
        <a:xfrm flipV="1">
          <a:off x="3606800" y="6936689"/>
          <a:ext cx="698500" cy="46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40539</xdr:rowOff>
    </xdr:from>
    <xdr:to>
      <xdr:col>22</xdr:col>
      <xdr:colOff>165100</xdr:colOff>
      <xdr:row>36</xdr:row>
      <xdr:rowOff>142139</xdr:rowOff>
    </xdr:to>
    <xdr:sp macro="" textlink="">
      <xdr:nvSpPr>
        <xdr:cNvPr id="121" name="フローチャート: 判断 120"/>
        <xdr:cNvSpPr/>
      </xdr:nvSpPr>
      <xdr:spPr bwMode="auto">
        <a:xfrm>
          <a:off x="4254500" y="6993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126916</xdr:rowOff>
    </xdr:from>
    <xdr:ext cx="762000" cy="259045"/>
    <xdr:sp macro="" textlink="">
      <xdr:nvSpPr>
        <xdr:cNvPr id="122" name="テキスト ボックス 121"/>
        <xdr:cNvSpPr txBox="1"/>
      </xdr:nvSpPr>
      <xdr:spPr>
        <a:xfrm>
          <a:off x="3924300" y="708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25844</xdr:rowOff>
    </xdr:from>
    <xdr:to>
      <xdr:col>18</xdr:col>
      <xdr:colOff>177800</xdr:colOff>
      <xdr:row>36</xdr:row>
      <xdr:rowOff>29921</xdr:rowOff>
    </xdr:to>
    <xdr:cxnSp macro="">
      <xdr:nvCxnSpPr>
        <xdr:cNvPr id="123" name="直線コネクタ 122"/>
        <xdr:cNvCxnSpPr/>
      </xdr:nvCxnSpPr>
      <xdr:spPr bwMode="auto">
        <a:xfrm>
          <a:off x="2908300" y="6979094"/>
          <a:ext cx="698500" cy="4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107214</xdr:rowOff>
    </xdr:from>
    <xdr:to>
      <xdr:col>19</xdr:col>
      <xdr:colOff>38100</xdr:colOff>
      <xdr:row>37</xdr:row>
      <xdr:rowOff>37364</xdr:rowOff>
    </xdr:to>
    <xdr:sp macro="" textlink="">
      <xdr:nvSpPr>
        <xdr:cNvPr id="124" name="フローチャート: 判断 123"/>
        <xdr:cNvSpPr/>
      </xdr:nvSpPr>
      <xdr:spPr bwMode="auto">
        <a:xfrm>
          <a:off x="3556000" y="706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22141</xdr:rowOff>
    </xdr:from>
    <xdr:ext cx="762000" cy="259045"/>
    <xdr:sp macro="" textlink="">
      <xdr:nvSpPr>
        <xdr:cNvPr id="125" name="テキスト ボックス 124"/>
        <xdr:cNvSpPr txBox="1"/>
      </xdr:nvSpPr>
      <xdr:spPr>
        <a:xfrm>
          <a:off x="3225800" y="71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33604</xdr:rowOff>
    </xdr:from>
    <xdr:to>
      <xdr:col>15</xdr:col>
      <xdr:colOff>101600</xdr:colOff>
      <xdr:row>36</xdr:row>
      <xdr:rowOff>135204</xdr:rowOff>
    </xdr:to>
    <xdr:sp macro="" textlink="">
      <xdr:nvSpPr>
        <xdr:cNvPr id="126" name="フローチャート: 判断 125"/>
        <xdr:cNvSpPr/>
      </xdr:nvSpPr>
      <xdr:spPr bwMode="auto">
        <a:xfrm>
          <a:off x="2857500" y="6986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119981</xdr:rowOff>
    </xdr:from>
    <xdr:ext cx="762000" cy="259045"/>
    <xdr:sp macro="" textlink="">
      <xdr:nvSpPr>
        <xdr:cNvPr id="127" name="テキスト ボックス 126"/>
        <xdr:cNvSpPr txBox="1"/>
      </xdr:nvSpPr>
      <xdr:spPr>
        <a:xfrm>
          <a:off x="2527300" y="707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216865</xdr:rowOff>
    </xdr:from>
    <xdr:to>
      <xdr:col>29</xdr:col>
      <xdr:colOff>177800</xdr:colOff>
      <xdr:row>35</xdr:row>
      <xdr:rowOff>318465</xdr:rowOff>
    </xdr:to>
    <xdr:sp macro="" textlink="">
      <xdr:nvSpPr>
        <xdr:cNvPr id="133" name="楕円 132"/>
        <xdr:cNvSpPr/>
      </xdr:nvSpPr>
      <xdr:spPr bwMode="auto">
        <a:xfrm>
          <a:off x="5600700" y="6827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61942</xdr:rowOff>
    </xdr:from>
    <xdr:ext cx="762000" cy="259045"/>
    <xdr:sp macro="" textlink="">
      <xdr:nvSpPr>
        <xdr:cNvPr id="134" name="人口1人当たり決算額の推移該当値テキスト445"/>
        <xdr:cNvSpPr txBox="1"/>
      </xdr:nvSpPr>
      <xdr:spPr>
        <a:xfrm>
          <a:off x="5740400" y="667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289408</xdr:rowOff>
    </xdr:from>
    <xdr:to>
      <xdr:col>26</xdr:col>
      <xdr:colOff>101600</xdr:colOff>
      <xdr:row>36</xdr:row>
      <xdr:rowOff>48108</xdr:rowOff>
    </xdr:to>
    <xdr:sp macro="" textlink="">
      <xdr:nvSpPr>
        <xdr:cNvPr id="135" name="楕円 134"/>
        <xdr:cNvSpPr/>
      </xdr:nvSpPr>
      <xdr:spPr bwMode="auto">
        <a:xfrm>
          <a:off x="4953000" y="6899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32885</xdr:rowOff>
    </xdr:from>
    <xdr:ext cx="736600" cy="259045"/>
    <xdr:sp macro="" textlink="">
      <xdr:nvSpPr>
        <xdr:cNvPr id="136" name="テキスト ボックス 135"/>
        <xdr:cNvSpPr txBox="1"/>
      </xdr:nvSpPr>
      <xdr:spPr>
        <a:xfrm>
          <a:off x="4622800" y="6986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275539</xdr:rowOff>
    </xdr:from>
    <xdr:to>
      <xdr:col>22</xdr:col>
      <xdr:colOff>165100</xdr:colOff>
      <xdr:row>36</xdr:row>
      <xdr:rowOff>34239</xdr:rowOff>
    </xdr:to>
    <xdr:sp macro="" textlink="">
      <xdr:nvSpPr>
        <xdr:cNvPr id="137" name="楕円 136"/>
        <xdr:cNvSpPr/>
      </xdr:nvSpPr>
      <xdr:spPr bwMode="auto">
        <a:xfrm>
          <a:off x="4254500" y="6885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44416</xdr:rowOff>
    </xdr:from>
    <xdr:ext cx="762000" cy="259045"/>
    <xdr:sp macro="" textlink="">
      <xdr:nvSpPr>
        <xdr:cNvPr id="138" name="テキスト ボックス 137"/>
        <xdr:cNvSpPr txBox="1"/>
      </xdr:nvSpPr>
      <xdr:spPr>
        <a:xfrm>
          <a:off x="3924300" y="6654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322021</xdr:rowOff>
    </xdr:from>
    <xdr:to>
      <xdr:col>19</xdr:col>
      <xdr:colOff>38100</xdr:colOff>
      <xdr:row>36</xdr:row>
      <xdr:rowOff>80721</xdr:rowOff>
    </xdr:to>
    <xdr:sp macro="" textlink="">
      <xdr:nvSpPr>
        <xdr:cNvPr id="139" name="楕円 138"/>
        <xdr:cNvSpPr/>
      </xdr:nvSpPr>
      <xdr:spPr bwMode="auto">
        <a:xfrm>
          <a:off x="3556000" y="6932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90898</xdr:rowOff>
    </xdr:from>
    <xdr:ext cx="762000" cy="259045"/>
    <xdr:sp macro="" textlink="">
      <xdr:nvSpPr>
        <xdr:cNvPr id="140" name="テキスト ボックス 139"/>
        <xdr:cNvSpPr txBox="1"/>
      </xdr:nvSpPr>
      <xdr:spPr>
        <a:xfrm>
          <a:off x="3225800" y="670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317944</xdr:rowOff>
    </xdr:from>
    <xdr:to>
      <xdr:col>15</xdr:col>
      <xdr:colOff>101600</xdr:colOff>
      <xdr:row>36</xdr:row>
      <xdr:rowOff>76644</xdr:rowOff>
    </xdr:to>
    <xdr:sp macro="" textlink="">
      <xdr:nvSpPr>
        <xdr:cNvPr id="141" name="楕円 140"/>
        <xdr:cNvSpPr/>
      </xdr:nvSpPr>
      <xdr:spPr bwMode="auto">
        <a:xfrm>
          <a:off x="2857500" y="6928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86821</xdr:rowOff>
    </xdr:from>
    <xdr:ext cx="762000" cy="259045"/>
    <xdr:sp macro="" textlink="">
      <xdr:nvSpPr>
        <xdr:cNvPr id="142" name="テキスト ボックス 141"/>
        <xdr:cNvSpPr txBox="1"/>
      </xdr:nvSpPr>
      <xdr:spPr>
        <a:xfrm>
          <a:off x="2527300" y="6697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千葉県成田市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133,098
128,008
213.84
65,900,595
61,515,625
3,655,145
37,977,294
49,938,147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81.0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139308</xdr:rowOff>
    </xdr:from>
    <xdr:to>
      <xdr:col>24</xdr:col>
      <xdr:colOff>62865</xdr:colOff>
      <xdr:row>39</xdr:row>
      <xdr:rowOff>22754</xdr:rowOff>
    </xdr:to>
    <xdr:cxnSp macro="">
      <xdr:nvCxnSpPr>
        <xdr:cNvPr id="58" name="直線コネクタ 57"/>
        <xdr:cNvCxnSpPr/>
      </xdr:nvCxnSpPr>
      <xdr:spPr>
        <a:xfrm flipV="1">
          <a:off x="4633595" y="5111358"/>
          <a:ext cx="1270" cy="1597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26581</xdr:rowOff>
    </xdr:from>
    <xdr:ext cx="534377" cy="259045"/>
    <xdr:sp macro="" textlink="">
      <xdr:nvSpPr>
        <xdr:cNvPr id="59" name="人件費最小値テキスト"/>
        <xdr:cNvSpPr txBox="1"/>
      </xdr:nvSpPr>
      <xdr:spPr>
        <a:xfrm>
          <a:off x="4686300" y="671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22754</xdr:rowOff>
    </xdr:from>
    <xdr:to>
      <xdr:col>24</xdr:col>
      <xdr:colOff>152400</xdr:colOff>
      <xdr:row>39</xdr:row>
      <xdr:rowOff>22754</xdr:rowOff>
    </xdr:to>
    <xdr:cxnSp macro="">
      <xdr:nvCxnSpPr>
        <xdr:cNvPr id="60" name="直線コネクタ 59"/>
        <xdr:cNvCxnSpPr/>
      </xdr:nvCxnSpPr>
      <xdr:spPr>
        <a:xfrm>
          <a:off x="4546600" y="670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85985</xdr:rowOff>
    </xdr:from>
    <xdr:ext cx="534377" cy="259045"/>
    <xdr:sp macro="" textlink="">
      <xdr:nvSpPr>
        <xdr:cNvPr id="61" name="人件費最大値テキスト"/>
        <xdr:cNvSpPr txBox="1"/>
      </xdr:nvSpPr>
      <xdr:spPr>
        <a:xfrm>
          <a:off x="4686300" y="488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139308</xdr:rowOff>
    </xdr:from>
    <xdr:to>
      <xdr:col>24</xdr:col>
      <xdr:colOff>152400</xdr:colOff>
      <xdr:row>29</xdr:row>
      <xdr:rowOff>139308</xdr:rowOff>
    </xdr:to>
    <xdr:cxnSp macro="">
      <xdr:nvCxnSpPr>
        <xdr:cNvPr id="62" name="直線コネクタ 61"/>
        <xdr:cNvCxnSpPr/>
      </xdr:nvCxnSpPr>
      <xdr:spPr>
        <a:xfrm>
          <a:off x="4546600" y="5111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30103</xdr:rowOff>
    </xdr:from>
    <xdr:to>
      <xdr:col>24</xdr:col>
      <xdr:colOff>63500</xdr:colOff>
      <xdr:row>32</xdr:row>
      <xdr:rowOff>48978</xdr:rowOff>
    </xdr:to>
    <xdr:cxnSp macro="">
      <xdr:nvCxnSpPr>
        <xdr:cNvPr id="63" name="直線コネクタ 62"/>
        <xdr:cNvCxnSpPr/>
      </xdr:nvCxnSpPr>
      <xdr:spPr>
        <a:xfrm flipV="1">
          <a:off x="3797300" y="5516503"/>
          <a:ext cx="838200" cy="1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165658</xdr:rowOff>
    </xdr:from>
    <xdr:ext cx="534377" cy="259045"/>
    <xdr:sp macro="" textlink="">
      <xdr:nvSpPr>
        <xdr:cNvPr id="64" name="人件費平均値テキスト"/>
        <xdr:cNvSpPr txBox="1"/>
      </xdr:nvSpPr>
      <xdr:spPr>
        <a:xfrm>
          <a:off x="4686300" y="59949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15781</xdr:rowOff>
    </xdr:from>
    <xdr:to>
      <xdr:col>24</xdr:col>
      <xdr:colOff>114300</xdr:colOff>
      <xdr:row>35</xdr:row>
      <xdr:rowOff>117381</xdr:rowOff>
    </xdr:to>
    <xdr:sp macro="" textlink="">
      <xdr:nvSpPr>
        <xdr:cNvPr id="65" name="フローチャート: 判断 64"/>
        <xdr:cNvSpPr/>
      </xdr:nvSpPr>
      <xdr:spPr>
        <a:xfrm>
          <a:off x="4584700" y="60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48978</xdr:rowOff>
    </xdr:from>
    <xdr:to>
      <xdr:col>19</xdr:col>
      <xdr:colOff>177800</xdr:colOff>
      <xdr:row>32</xdr:row>
      <xdr:rowOff>79317</xdr:rowOff>
    </xdr:to>
    <xdr:cxnSp macro="">
      <xdr:nvCxnSpPr>
        <xdr:cNvPr id="66" name="直線コネクタ 65"/>
        <xdr:cNvCxnSpPr/>
      </xdr:nvCxnSpPr>
      <xdr:spPr>
        <a:xfrm flipV="1">
          <a:off x="2908300" y="5535378"/>
          <a:ext cx="889000" cy="3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13299</xdr:rowOff>
    </xdr:from>
    <xdr:to>
      <xdr:col>20</xdr:col>
      <xdr:colOff>38100</xdr:colOff>
      <xdr:row>35</xdr:row>
      <xdr:rowOff>114899</xdr:rowOff>
    </xdr:to>
    <xdr:sp macro="" textlink="">
      <xdr:nvSpPr>
        <xdr:cNvPr id="67" name="フローチャート: 判断 66"/>
        <xdr:cNvSpPr/>
      </xdr:nvSpPr>
      <xdr:spPr>
        <a:xfrm>
          <a:off x="37465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106026</xdr:rowOff>
    </xdr:from>
    <xdr:ext cx="534377" cy="259045"/>
    <xdr:sp macro="" textlink="">
      <xdr:nvSpPr>
        <xdr:cNvPr id="68" name="テキスト ボックス 67"/>
        <xdr:cNvSpPr txBox="1"/>
      </xdr:nvSpPr>
      <xdr:spPr>
        <a:xfrm>
          <a:off x="3530111" y="610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79317</xdr:rowOff>
    </xdr:from>
    <xdr:to>
      <xdr:col>15</xdr:col>
      <xdr:colOff>50800</xdr:colOff>
      <xdr:row>32</xdr:row>
      <xdr:rowOff>121379</xdr:rowOff>
    </xdr:to>
    <xdr:cxnSp macro="">
      <xdr:nvCxnSpPr>
        <xdr:cNvPr id="69" name="直線コネクタ 68"/>
        <xdr:cNvCxnSpPr/>
      </xdr:nvCxnSpPr>
      <xdr:spPr>
        <a:xfrm flipV="1">
          <a:off x="2019300" y="5565717"/>
          <a:ext cx="8890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99514</xdr:rowOff>
    </xdr:from>
    <xdr:to>
      <xdr:col>15</xdr:col>
      <xdr:colOff>101600</xdr:colOff>
      <xdr:row>36</xdr:row>
      <xdr:rowOff>29664</xdr:rowOff>
    </xdr:to>
    <xdr:sp macro="" textlink="">
      <xdr:nvSpPr>
        <xdr:cNvPr id="70" name="フローチャート: 判断 69"/>
        <xdr:cNvSpPr/>
      </xdr:nvSpPr>
      <xdr:spPr>
        <a:xfrm>
          <a:off x="2857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20791</xdr:rowOff>
    </xdr:from>
    <xdr:ext cx="534377" cy="259045"/>
    <xdr:sp macro="" textlink="">
      <xdr:nvSpPr>
        <xdr:cNvPr id="71" name="テキスト ボックス 70"/>
        <xdr:cNvSpPr txBox="1"/>
      </xdr:nvSpPr>
      <xdr:spPr>
        <a:xfrm>
          <a:off x="2641111" y="619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102928</xdr:rowOff>
    </xdr:from>
    <xdr:to>
      <xdr:col>10</xdr:col>
      <xdr:colOff>114300</xdr:colOff>
      <xdr:row>32</xdr:row>
      <xdr:rowOff>121379</xdr:rowOff>
    </xdr:to>
    <xdr:cxnSp macro="">
      <xdr:nvCxnSpPr>
        <xdr:cNvPr id="72" name="直線コネクタ 71"/>
        <xdr:cNvCxnSpPr/>
      </xdr:nvCxnSpPr>
      <xdr:spPr>
        <a:xfrm>
          <a:off x="1130300" y="5589328"/>
          <a:ext cx="889000" cy="1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114667</xdr:rowOff>
    </xdr:from>
    <xdr:to>
      <xdr:col>10</xdr:col>
      <xdr:colOff>165100</xdr:colOff>
      <xdr:row>36</xdr:row>
      <xdr:rowOff>44817</xdr:rowOff>
    </xdr:to>
    <xdr:sp macro="" textlink="">
      <xdr:nvSpPr>
        <xdr:cNvPr id="73" name="フローチャート: 判断 72"/>
        <xdr:cNvSpPr/>
      </xdr:nvSpPr>
      <xdr:spPr>
        <a:xfrm>
          <a:off x="1968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35944</xdr:rowOff>
    </xdr:from>
    <xdr:ext cx="534377" cy="259045"/>
    <xdr:sp macro="" textlink="">
      <xdr:nvSpPr>
        <xdr:cNvPr id="74" name="テキスト ボックス 73"/>
        <xdr:cNvSpPr txBox="1"/>
      </xdr:nvSpPr>
      <xdr:spPr>
        <a:xfrm>
          <a:off x="1752111" y="62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132922</xdr:rowOff>
    </xdr:from>
    <xdr:to>
      <xdr:col>6</xdr:col>
      <xdr:colOff>38100</xdr:colOff>
      <xdr:row>36</xdr:row>
      <xdr:rowOff>63072</xdr:rowOff>
    </xdr:to>
    <xdr:sp macro="" textlink="">
      <xdr:nvSpPr>
        <xdr:cNvPr id="75" name="フローチャート: 判断 74"/>
        <xdr:cNvSpPr/>
      </xdr:nvSpPr>
      <xdr:spPr>
        <a:xfrm>
          <a:off x="1079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54199</xdr:rowOff>
    </xdr:from>
    <xdr:ext cx="534377" cy="259045"/>
    <xdr:sp macro="" textlink="">
      <xdr:nvSpPr>
        <xdr:cNvPr id="76" name="テキスト ボックス 75"/>
        <xdr:cNvSpPr txBox="1"/>
      </xdr:nvSpPr>
      <xdr:spPr>
        <a:xfrm>
          <a:off x="863111" y="622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150753</xdr:rowOff>
    </xdr:from>
    <xdr:to>
      <xdr:col>24</xdr:col>
      <xdr:colOff>114300</xdr:colOff>
      <xdr:row>32</xdr:row>
      <xdr:rowOff>80903</xdr:rowOff>
    </xdr:to>
    <xdr:sp macro="" textlink="">
      <xdr:nvSpPr>
        <xdr:cNvPr id="82" name="楕円 81"/>
        <xdr:cNvSpPr/>
      </xdr:nvSpPr>
      <xdr:spPr>
        <a:xfrm>
          <a:off x="4584700" y="546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2180</xdr:rowOff>
    </xdr:from>
    <xdr:ext cx="534377" cy="259045"/>
    <xdr:sp macro="" textlink="">
      <xdr:nvSpPr>
        <xdr:cNvPr id="83" name="人件費該当値テキスト"/>
        <xdr:cNvSpPr txBox="1"/>
      </xdr:nvSpPr>
      <xdr:spPr>
        <a:xfrm>
          <a:off x="4686300" y="531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169628</xdr:rowOff>
    </xdr:from>
    <xdr:to>
      <xdr:col>20</xdr:col>
      <xdr:colOff>38100</xdr:colOff>
      <xdr:row>32</xdr:row>
      <xdr:rowOff>99778</xdr:rowOff>
    </xdr:to>
    <xdr:sp macro="" textlink="">
      <xdr:nvSpPr>
        <xdr:cNvPr id="84" name="楕円 83"/>
        <xdr:cNvSpPr/>
      </xdr:nvSpPr>
      <xdr:spPr>
        <a:xfrm>
          <a:off x="3746500" y="548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116305</xdr:rowOff>
    </xdr:from>
    <xdr:ext cx="534377" cy="259045"/>
    <xdr:sp macro="" textlink="">
      <xdr:nvSpPr>
        <xdr:cNvPr id="85" name="テキスト ボックス 84"/>
        <xdr:cNvSpPr txBox="1"/>
      </xdr:nvSpPr>
      <xdr:spPr>
        <a:xfrm>
          <a:off x="3530111" y="525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28517</xdr:rowOff>
    </xdr:from>
    <xdr:to>
      <xdr:col>15</xdr:col>
      <xdr:colOff>101600</xdr:colOff>
      <xdr:row>32</xdr:row>
      <xdr:rowOff>130117</xdr:rowOff>
    </xdr:to>
    <xdr:sp macro="" textlink="">
      <xdr:nvSpPr>
        <xdr:cNvPr id="86" name="楕円 85"/>
        <xdr:cNvSpPr/>
      </xdr:nvSpPr>
      <xdr:spPr>
        <a:xfrm>
          <a:off x="2857500" y="551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146644</xdr:rowOff>
    </xdr:from>
    <xdr:ext cx="534377" cy="259045"/>
    <xdr:sp macro="" textlink="">
      <xdr:nvSpPr>
        <xdr:cNvPr id="87" name="テキスト ボックス 86"/>
        <xdr:cNvSpPr txBox="1"/>
      </xdr:nvSpPr>
      <xdr:spPr>
        <a:xfrm>
          <a:off x="2641111" y="529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70579</xdr:rowOff>
    </xdr:from>
    <xdr:to>
      <xdr:col>10</xdr:col>
      <xdr:colOff>165100</xdr:colOff>
      <xdr:row>33</xdr:row>
      <xdr:rowOff>729</xdr:rowOff>
    </xdr:to>
    <xdr:sp macro="" textlink="">
      <xdr:nvSpPr>
        <xdr:cNvPr id="88" name="楕円 87"/>
        <xdr:cNvSpPr/>
      </xdr:nvSpPr>
      <xdr:spPr>
        <a:xfrm>
          <a:off x="1968500" y="555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17256</xdr:rowOff>
    </xdr:from>
    <xdr:ext cx="534377" cy="259045"/>
    <xdr:sp macro="" textlink="">
      <xdr:nvSpPr>
        <xdr:cNvPr id="89" name="テキスト ボックス 88"/>
        <xdr:cNvSpPr txBox="1"/>
      </xdr:nvSpPr>
      <xdr:spPr>
        <a:xfrm>
          <a:off x="1752111" y="533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52128</xdr:rowOff>
    </xdr:from>
    <xdr:to>
      <xdr:col>6</xdr:col>
      <xdr:colOff>38100</xdr:colOff>
      <xdr:row>32</xdr:row>
      <xdr:rowOff>153728</xdr:rowOff>
    </xdr:to>
    <xdr:sp macro="" textlink="">
      <xdr:nvSpPr>
        <xdr:cNvPr id="90" name="楕円 89"/>
        <xdr:cNvSpPr/>
      </xdr:nvSpPr>
      <xdr:spPr>
        <a:xfrm>
          <a:off x="1079500" y="553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170255</xdr:rowOff>
    </xdr:from>
    <xdr:ext cx="534377" cy="259045"/>
    <xdr:sp macro="" textlink="">
      <xdr:nvSpPr>
        <xdr:cNvPr id="91" name="テキスト ボックス 90"/>
        <xdr:cNvSpPr txBox="1"/>
      </xdr:nvSpPr>
      <xdr:spPr>
        <a:xfrm>
          <a:off x="863111" y="531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133691</xdr:rowOff>
    </xdr:from>
    <xdr:to>
      <xdr:col>24</xdr:col>
      <xdr:colOff>62865</xdr:colOff>
      <xdr:row>59</xdr:row>
      <xdr:rowOff>37320</xdr:rowOff>
    </xdr:to>
    <xdr:cxnSp macro="">
      <xdr:nvCxnSpPr>
        <xdr:cNvPr id="118" name="直線コネクタ 117"/>
        <xdr:cNvCxnSpPr/>
      </xdr:nvCxnSpPr>
      <xdr:spPr>
        <a:xfrm flipV="1">
          <a:off x="4633595" y="8534741"/>
          <a:ext cx="1270" cy="1618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41147</xdr:rowOff>
    </xdr:from>
    <xdr:ext cx="534377" cy="259045"/>
    <xdr:sp macro="" textlink="">
      <xdr:nvSpPr>
        <xdr:cNvPr id="119" name="物件費最小値テキスト"/>
        <xdr:cNvSpPr txBox="1"/>
      </xdr:nvSpPr>
      <xdr:spPr>
        <a:xfrm>
          <a:off x="4686300" y="1015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37320</xdr:rowOff>
    </xdr:from>
    <xdr:to>
      <xdr:col>24</xdr:col>
      <xdr:colOff>152400</xdr:colOff>
      <xdr:row>59</xdr:row>
      <xdr:rowOff>37320</xdr:rowOff>
    </xdr:to>
    <xdr:cxnSp macro="">
      <xdr:nvCxnSpPr>
        <xdr:cNvPr id="120" name="直線コネクタ 119"/>
        <xdr:cNvCxnSpPr/>
      </xdr:nvCxnSpPr>
      <xdr:spPr>
        <a:xfrm>
          <a:off x="4546600" y="1015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80368</xdr:rowOff>
    </xdr:from>
    <xdr:ext cx="534377" cy="259045"/>
    <xdr:sp macro="" textlink="">
      <xdr:nvSpPr>
        <xdr:cNvPr id="121" name="物件費最大値テキスト"/>
        <xdr:cNvSpPr txBox="1"/>
      </xdr:nvSpPr>
      <xdr:spPr>
        <a:xfrm>
          <a:off x="4686300" y="830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133691</xdr:rowOff>
    </xdr:from>
    <xdr:to>
      <xdr:col>24</xdr:col>
      <xdr:colOff>152400</xdr:colOff>
      <xdr:row>49</xdr:row>
      <xdr:rowOff>133691</xdr:rowOff>
    </xdr:to>
    <xdr:cxnSp macro="">
      <xdr:nvCxnSpPr>
        <xdr:cNvPr id="122" name="直線コネクタ 121"/>
        <xdr:cNvCxnSpPr/>
      </xdr:nvCxnSpPr>
      <xdr:spPr>
        <a:xfrm>
          <a:off x="4546600" y="8534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8712</xdr:rowOff>
    </xdr:from>
    <xdr:to>
      <xdr:col>24</xdr:col>
      <xdr:colOff>63500</xdr:colOff>
      <xdr:row>51</xdr:row>
      <xdr:rowOff>104953</xdr:rowOff>
    </xdr:to>
    <xdr:cxnSp macro="">
      <xdr:nvCxnSpPr>
        <xdr:cNvPr id="123" name="直線コネクタ 122"/>
        <xdr:cNvCxnSpPr/>
      </xdr:nvCxnSpPr>
      <xdr:spPr>
        <a:xfrm>
          <a:off x="3797300" y="8752662"/>
          <a:ext cx="838200" cy="9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104426</xdr:rowOff>
    </xdr:from>
    <xdr:ext cx="534377" cy="259045"/>
    <xdr:sp macro="" textlink="">
      <xdr:nvSpPr>
        <xdr:cNvPr id="124" name="物件費平均値テキスト"/>
        <xdr:cNvSpPr txBox="1"/>
      </xdr:nvSpPr>
      <xdr:spPr>
        <a:xfrm>
          <a:off x="4686300" y="9534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125999</xdr:rowOff>
    </xdr:from>
    <xdr:to>
      <xdr:col>24</xdr:col>
      <xdr:colOff>114300</xdr:colOff>
      <xdr:row>56</xdr:row>
      <xdr:rowOff>56149</xdr:rowOff>
    </xdr:to>
    <xdr:sp macro="" textlink="">
      <xdr:nvSpPr>
        <xdr:cNvPr id="125" name="フローチャート: 判断 124"/>
        <xdr:cNvSpPr/>
      </xdr:nvSpPr>
      <xdr:spPr>
        <a:xfrm>
          <a:off x="4584700" y="955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8712</xdr:rowOff>
    </xdr:from>
    <xdr:to>
      <xdr:col>19</xdr:col>
      <xdr:colOff>177800</xdr:colOff>
      <xdr:row>51</xdr:row>
      <xdr:rowOff>77292</xdr:rowOff>
    </xdr:to>
    <xdr:cxnSp macro="">
      <xdr:nvCxnSpPr>
        <xdr:cNvPr id="126" name="直線コネクタ 125"/>
        <xdr:cNvCxnSpPr/>
      </xdr:nvCxnSpPr>
      <xdr:spPr>
        <a:xfrm flipV="1">
          <a:off x="2908300" y="875266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3339</xdr:rowOff>
    </xdr:from>
    <xdr:to>
      <xdr:col>20</xdr:col>
      <xdr:colOff>38100</xdr:colOff>
      <xdr:row>56</xdr:row>
      <xdr:rowOff>104939</xdr:rowOff>
    </xdr:to>
    <xdr:sp macro="" textlink="">
      <xdr:nvSpPr>
        <xdr:cNvPr id="127" name="フローチャート: 判断 126"/>
        <xdr:cNvSpPr/>
      </xdr:nvSpPr>
      <xdr:spPr>
        <a:xfrm>
          <a:off x="37465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96066</xdr:rowOff>
    </xdr:from>
    <xdr:ext cx="534377" cy="259045"/>
    <xdr:sp macro="" textlink="">
      <xdr:nvSpPr>
        <xdr:cNvPr id="128" name="テキスト ボックス 127"/>
        <xdr:cNvSpPr txBox="1"/>
      </xdr:nvSpPr>
      <xdr:spPr>
        <a:xfrm>
          <a:off x="3530111" y="969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77292</xdr:rowOff>
    </xdr:from>
    <xdr:to>
      <xdr:col>15</xdr:col>
      <xdr:colOff>50800</xdr:colOff>
      <xdr:row>51</xdr:row>
      <xdr:rowOff>149268</xdr:rowOff>
    </xdr:to>
    <xdr:cxnSp macro="">
      <xdr:nvCxnSpPr>
        <xdr:cNvPr id="129" name="直線コネクタ 128"/>
        <xdr:cNvCxnSpPr/>
      </xdr:nvCxnSpPr>
      <xdr:spPr>
        <a:xfrm flipV="1">
          <a:off x="2019300" y="8821242"/>
          <a:ext cx="889000" cy="7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79723</xdr:rowOff>
    </xdr:from>
    <xdr:to>
      <xdr:col>15</xdr:col>
      <xdr:colOff>101600</xdr:colOff>
      <xdr:row>57</xdr:row>
      <xdr:rowOff>9873</xdr:rowOff>
    </xdr:to>
    <xdr:sp macro="" textlink="">
      <xdr:nvSpPr>
        <xdr:cNvPr id="130" name="フローチャート: 判断 129"/>
        <xdr:cNvSpPr/>
      </xdr:nvSpPr>
      <xdr:spPr>
        <a:xfrm>
          <a:off x="2857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1000</xdr:rowOff>
    </xdr:from>
    <xdr:ext cx="534377" cy="259045"/>
    <xdr:sp macro="" textlink="">
      <xdr:nvSpPr>
        <xdr:cNvPr id="131" name="テキスト ボックス 130"/>
        <xdr:cNvSpPr txBox="1"/>
      </xdr:nvSpPr>
      <xdr:spPr>
        <a:xfrm>
          <a:off x="2641111" y="977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149268</xdr:rowOff>
    </xdr:from>
    <xdr:to>
      <xdr:col>10</xdr:col>
      <xdr:colOff>114300</xdr:colOff>
      <xdr:row>52</xdr:row>
      <xdr:rowOff>94797</xdr:rowOff>
    </xdr:to>
    <xdr:cxnSp macro="">
      <xdr:nvCxnSpPr>
        <xdr:cNvPr id="132" name="直線コネクタ 131"/>
        <xdr:cNvCxnSpPr/>
      </xdr:nvCxnSpPr>
      <xdr:spPr>
        <a:xfrm flipV="1">
          <a:off x="1130300" y="8893218"/>
          <a:ext cx="889000" cy="11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56635</xdr:rowOff>
    </xdr:from>
    <xdr:to>
      <xdr:col>10</xdr:col>
      <xdr:colOff>165100</xdr:colOff>
      <xdr:row>57</xdr:row>
      <xdr:rowOff>158235</xdr:rowOff>
    </xdr:to>
    <xdr:sp macro="" textlink="">
      <xdr:nvSpPr>
        <xdr:cNvPr id="133" name="フローチャート: 判断 132"/>
        <xdr:cNvSpPr/>
      </xdr:nvSpPr>
      <xdr:spPr>
        <a:xfrm>
          <a:off x="1968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149362</xdr:rowOff>
    </xdr:from>
    <xdr:ext cx="534377" cy="259045"/>
    <xdr:sp macro="" textlink="">
      <xdr:nvSpPr>
        <xdr:cNvPr id="134" name="テキスト ボックス 133"/>
        <xdr:cNvSpPr txBox="1"/>
      </xdr:nvSpPr>
      <xdr:spPr>
        <a:xfrm>
          <a:off x="1752111" y="992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141543</xdr:rowOff>
    </xdr:from>
    <xdr:to>
      <xdr:col>6</xdr:col>
      <xdr:colOff>38100</xdr:colOff>
      <xdr:row>58</xdr:row>
      <xdr:rowOff>71693</xdr:rowOff>
    </xdr:to>
    <xdr:sp macro="" textlink="">
      <xdr:nvSpPr>
        <xdr:cNvPr id="135" name="フローチャート: 判断 134"/>
        <xdr:cNvSpPr/>
      </xdr:nvSpPr>
      <xdr:spPr>
        <a:xfrm>
          <a:off x="1079500" y="991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62820</xdr:rowOff>
    </xdr:from>
    <xdr:ext cx="534377" cy="259045"/>
    <xdr:sp macro="" textlink="">
      <xdr:nvSpPr>
        <xdr:cNvPr id="136" name="テキスト ボックス 135"/>
        <xdr:cNvSpPr txBox="1"/>
      </xdr:nvSpPr>
      <xdr:spPr>
        <a:xfrm>
          <a:off x="863111" y="1000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54153</xdr:rowOff>
    </xdr:from>
    <xdr:to>
      <xdr:col>24</xdr:col>
      <xdr:colOff>114300</xdr:colOff>
      <xdr:row>51</xdr:row>
      <xdr:rowOff>155753</xdr:rowOff>
    </xdr:to>
    <xdr:sp macro="" textlink="">
      <xdr:nvSpPr>
        <xdr:cNvPr id="142" name="楕円 141"/>
        <xdr:cNvSpPr/>
      </xdr:nvSpPr>
      <xdr:spPr>
        <a:xfrm>
          <a:off x="4584700" y="879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77030</xdr:rowOff>
    </xdr:from>
    <xdr:ext cx="534377" cy="259045"/>
    <xdr:sp macro="" textlink="">
      <xdr:nvSpPr>
        <xdr:cNvPr id="143" name="物件費該当値テキスト"/>
        <xdr:cNvSpPr txBox="1"/>
      </xdr:nvSpPr>
      <xdr:spPr>
        <a:xfrm>
          <a:off x="4686300" y="864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129362</xdr:rowOff>
    </xdr:from>
    <xdr:to>
      <xdr:col>20</xdr:col>
      <xdr:colOff>38100</xdr:colOff>
      <xdr:row>51</xdr:row>
      <xdr:rowOff>59512</xdr:rowOff>
    </xdr:to>
    <xdr:sp macro="" textlink="">
      <xdr:nvSpPr>
        <xdr:cNvPr id="144" name="楕円 143"/>
        <xdr:cNvSpPr/>
      </xdr:nvSpPr>
      <xdr:spPr>
        <a:xfrm>
          <a:off x="3746500" y="870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49</xdr:row>
      <xdr:rowOff>76039</xdr:rowOff>
    </xdr:from>
    <xdr:ext cx="534377" cy="259045"/>
    <xdr:sp macro="" textlink="">
      <xdr:nvSpPr>
        <xdr:cNvPr id="145" name="テキスト ボックス 144"/>
        <xdr:cNvSpPr txBox="1"/>
      </xdr:nvSpPr>
      <xdr:spPr>
        <a:xfrm>
          <a:off x="3530111" y="847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26492</xdr:rowOff>
    </xdr:from>
    <xdr:to>
      <xdr:col>15</xdr:col>
      <xdr:colOff>101600</xdr:colOff>
      <xdr:row>51</xdr:row>
      <xdr:rowOff>128092</xdr:rowOff>
    </xdr:to>
    <xdr:sp macro="" textlink="">
      <xdr:nvSpPr>
        <xdr:cNvPr id="146" name="楕円 145"/>
        <xdr:cNvSpPr/>
      </xdr:nvSpPr>
      <xdr:spPr>
        <a:xfrm>
          <a:off x="2857500" y="877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49</xdr:row>
      <xdr:rowOff>144619</xdr:rowOff>
    </xdr:from>
    <xdr:ext cx="534377" cy="259045"/>
    <xdr:sp macro="" textlink="">
      <xdr:nvSpPr>
        <xdr:cNvPr id="147" name="テキスト ボックス 146"/>
        <xdr:cNvSpPr txBox="1"/>
      </xdr:nvSpPr>
      <xdr:spPr>
        <a:xfrm>
          <a:off x="2641111" y="854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98468</xdr:rowOff>
    </xdr:from>
    <xdr:to>
      <xdr:col>10</xdr:col>
      <xdr:colOff>165100</xdr:colOff>
      <xdr:row>52</xdr:row>
      <xdr:rowOff>28618</xdr:rowOff>
    </xdr:to>
    <xdr:sp macro="" textlink="">
      <xdr:nvSpPr>
        <xdr:cNvPr id="148" name="楕円 147"/>
        <xdr:cNvSpPr/>
      </xdr:nvSpPr>
      <xdr:spPr>
        <a:xfrm>
          <a:off x="1968500" y="884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45145</xdr:rowOff>
    </xdr:from>
    <xdr:ext cx="534377" cy="259045"/>
    <xdr:sp macro="" textlink="">
      <xdr:nvSpPr>
        <xdr:cNvPr id="149" name="テキスト ボックス 148"/>
        <xdr:cNvSpPr txBox="1"/>
      </xdr:nvSpPr>
      <xdr:spPr>
        <a:xfrm>
          <a:off x="1752111" y="861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43997</xdr:rowOff>
    </xdr:from>
    <xdr:to>
      <xdr:col>6</xdr:col>
      <xdr:colOff>38100</xdr:colOff>
      <xdr:row>52</xdr:row>
      <xdr:rowOff>145597</xdr:rowOff>
    </xdr:to>
    <xdr:sp macro="" textlink="">
      <xdr:nvSpPr>
        <xdr:cNvPr id="150" name="楕円 149"/>
        <xdr:cNvSpPr/>
      </xdr:nvSpPr>
      <xdr:spPr>
        <a:xfrm>
          <a:off x="1079500" y="895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50</xdr:row>
      <xdr:rowOff>162124</xdr:rowOff>
    </xdr:from>
    <xdr:ext cx="534377" cy="259045"/>
    <xdr:sp macro="" textlink="">
      <xdr:nvSpPr>
        <xdr:cNvPr id="151" name="テキスト ボックス 150"/>
        <xdr:cNvSpPr txBox="1"/>
      </xdr:nvSpPr>
      <xdr:spPr>
        <a:xfrm>
          <a:off x="863111" y="873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108976</xdr:rowOff>
    </xdr:from>
    <xdr:to>
      <xdr:col>24</xdr:col>
      <xdr:colOff>62865</xdr:colOff>
      <xdr:row>78</xdr:row>
      <xdr:rowOff>93889</xdr:rowOff>
    </xdr:to>
    <xdr:cxnSp macro="">
      <xdr:nvCxnSpPr>
        <xdr:cNvPr id="173" name="直線コネクタ 172"/>
        <xdr:cNvCxnSpPr/>
      </xdr:nvCxnSpPr>
      <xdr:spPr>
        <a:xfrm flipV="1">
          <a:off x="4633595" y="12453376"/>
          <a:ext cx="1270" cy="101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97716</xdr:rowOff>
    </xdr:from>
    <xdr:ext cx="469744" cy="259045"/>
    <xdr:sp macro="" textlink="">
      <xdr:nvSpPr>
        <xdr:cNvPr id="174" name="維持補修費最小値テキスト"/>
        <xdr:cNvSpPr txBox="1"/>
      </xdr:nvSpPr>
      <xdr:spPr>
        <a:xfrm>
          <a:off x="4686300" y="1347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93889</xdr:rowOff>
    </xdr:from>
    <xdr:to>
      <xdr:col>24</xdr:col>
      <xdr:colOff>152400</xdr:colOff>
      <xdr:row>78</xdr:row>
      <xdr:rowOff>93889</xdr:rowOff>
    </xdr:to>
    <xdr:cxnSp macro="">
      <xdr:nvCxnSpPr>
        <xdr:cNvPr id="175" name="直線コネクタ 174"/>
        <xdr:cNvCxnSpPr/>
      </xdr:nvCxnSpPr>
      <xdr:spPr>
        <a:xfrm>
          <a:off x="4546600" y="13466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55653</xdr:rowOff>
    </xdr:from>
    <xdr:ext cx="534377" cy="259045"/>
    <xdr:sp macro="" textlink="">
      <xdr:nvSpPr>
        <xdr:cNvPr id="176" name="維持補修費最大値テキスト"/>
        <xdr:cNvSpPr txBox="1"/>
      </xdr:nvSpPr>
      <xdr:spPr>
        <a:xfrm>
          <a:off x="4686300" y="1222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108976</xdr:rowOff>
    </xdr:from>
    <xdr:to>
      <xdr:col>24</xdr:col>
      <xdr:colOff>152400</xdr:colOff>
      <xdr:row>72</xdr:row>
      <xdr:rowOff>108976</xdr:rowOff>
    </xdr:to>
    <xdr:cxnSp macro="">
      <xdr:nvCxnSpPr>
        <xdr:cNvPr id="177" name="直線コネクタ 176"/>
        <xdr:cNvCxnSpPr/>
      </xdr:nvCxnSpPr>
      <xdr:spPr>
        <a:xfrm>
          <a:off x="4546600" y="124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101020</xdr:rowOff>
    </xdr:from>
    <xdr:to>
      <xdr:col>24</xdr:col>
      <xdr:colOff>63500</xdr:colOff>
      <xdr:row>77</xdr:row>
      <xdr:rowOff>101935</xdr:rowOff>
    </xdr:to>
    <xdr:cxnSp macro="">
      <xdr:nvCxnSpPr>
        <xdr:cNvPr id="178" name="直線コネクタ 177"/>
        <xdr:cNvCxnSpPr/>
      </xdr:nvCxnSpPr>
      <xdr:spPr>
        <a:xfrm>
          <a:off x="3797300" y="13302670"/>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20521</xdr:rowOff>
    </xdr:from>
    <xdr:ext cx="469744" cy="259045"/>
    <xdr:sp macro="" textlink="">
      <xdr:nvSpPr>
        <xdr:cNvPr id="179" name="維持補修費平均値テキスト"/>
        <xdr:cNvSpPr txBox="1"/>
      </xdr:nvSpPr>
      <xdr:spPr>
        <a:xfrm>
          <a:off x="4686300" y="13050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169094</xdr:rowOff>
    </xdr:from>
    <xdr:to>
      <xdr:col>24</xdr:col>
      <xdr:colOff>114300</xdr:colOff>
      <xdr:row>77</xdr:row>
      <xdr:rowOff>99244</xdr:rowOff>
    </xdr:to>
    <xdr:sp macro="" textlink="">
      <xdr:nvSpPr>
        <xdr:cNvPr id="180" name="フローチャート: 判断 179"/>
        <xdr:cNvSpPr/>
      </xdr:nvSpPr>
      <xdr:spPr>
        <a:xfrm>
          <a:off x="4584700" y="131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101020</xdr:rowOff>
    </xdr:from>
    <xdr:to>
      <xdr:col>19</xdr:col>
      <xdr:colOff>177800</xdr:colOff>
      <xdr:row>77</xdr:row>
      <xdr:rowOff>113914</xdr:rowOff>
    </xdr:to>
    <xdr:cxnSp macro="">
      <xdr:nvCxnSpPr>
        <xdr:cNvPr id="181" name="直線コネクタ 180"/>
        <xdr:cNvCxnSpPr/>
      </xdr:nvCxnSpPr>
      <xdr:spPr>
        <a:xfrm flipV="1">
          <a:off x="2908300" y="13302670"/>
          <a:ext cx="889000" cy="1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27818</xdr:rowOff>
    </xdr:from>
    <xdr:to>
      <xdr:col>20</xdr:col>
      <xdr:colOff>38100</xdr:colOff>
      <xdr:row>77</xdr:row>
      <xdr:rowOff>129418</xdr:rowOff>
    </xdr:to>
    <xdr:sp macro="" textlink="">
      <xdr:nvSpPr>
        <xdr:cNvPr id="182" name="フローチャート: 判断 181"/>
        <xdr:cNvSpPr/>
      </xdr:nvSpPr>
      <xdr:spPr>
        <a:xfrm>
          <a:off x="3746500" y="1322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145945</xdr:rowOff>
    </xdr:from>
    <xdr:ext cx="469744" cy="259045"/>
    <xdr:sp macro="" textlink="">
      <xdr:nvSpPr>
        <xdr:cNvPr id="183" name="テキスト ボックス 182"/>
        <xdr:cNvSpPr txBox="1"/>
      </xdr:nvSpPr>
      <xdr:spPr>
        <a:xfrm>
          <a:off x="3562428" y="1300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100609</xdr:rowOff>
    </xdr:from>
    <xdr:to>
      <xdr:col>15</xdr:col>
      <xdr:colOff>50800</xdr:colOff>
      <xdr:row>77</xdr:row>
      <xdr:rowOff>113914</xdr:rowOff>
    </xdr:to>
    <xdr:cxnSp macro="">
      <xdr:nvCxnSpPr>
        <xdr:cNvPr id="184" name="直線コネクタ 183"/>
        <xdr:cNvCxnSpPr/>
      </xdr:nvCxnSpPr>
      <xdr:spPr>
        <a:xfrm>
          <a:off x="2019300" y="13302259"/>
          <a:ext cx="889000" cy="1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74589</xdr:rowOff>
    </xdr:from>
    <xdr:to>
      <xdr:col>15</xdr:col>
      <xdr:colOff>101600</xdr:colOff>
      <xdr:row>78</xdr:row>
      <xdr:rowOff>4739</xdr:rowOff>
    </xdr:to>
    <xdr:sp macro="" textlink="">
      <xdr:nvSpPr>
        <xdr:cNvPr id="185" name="フローチャート: 判断 184"/>
        <xdr:cNvSpPr/>
      </xdr:nvSpPr>
      <xdr:spPr>
        <a:xfrm>
          <a:off x="2857500" y="132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167316</xdr:rowOff>
    </xdr:from>
    <xdr:ext cx="469744" cy="259045"/>
    <xdr:sp macro="" textlink="">
      <xdr:nvSpPr>
        <xdr:cNvPr id="186" name="テキスト ボックス 185"/>
        <xdr:cNvSpPr txBox="1"/>
      </xdr:nvSpPr>
      <xdr:spPr>
        <a:xfrm>
          <a:off x="2673428" y="133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100609</xdr:rowOff>
    </xdr:from>
    <xdr:to>
      <xdr:col>10</xdr:col>
      <xdr:colOff>114300</xdr:colOff>
      <xdr:row>77</xdr:row>
      <xdr:rowOff>112999</xdr:rowOff>
    </xdr:to>
    <xdr:cxnSp macro="">
      <xdr:nvCxnSpPr>
        <xdr:cNvPr id="187" name="直線コネクタ 186"/>
        <xdr:cNvCxnSpPr/>
      </xdr:nvCxnSpPr>
      <xdr:spPr>
        <a:xfrm flipV="1">
          <a:off x="1130300" y="13302259"/>
          <a:ext cx="889000" cy="1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78842</xdr:rowOff>
    </xdr:from>
    <xdr:to>
      <xdr:col>10</xdr:col>
      <xdr:colOff>165100</xdr:colOff>
      <xdr:row>78</xdr:row>
      <xdr:rowOff>8992</xdr:rowOff>
    </xdr:to>
    <xdr:sp macro="" textlink="">
      <xdr:nvSpPr>
        <xdr:cNvPr id="188" name="フローチャート: 判断 187"/>
        <xdr:cNvSpPr/>
      </xdr:nvSpPr>
      <xdr:spPr>
        <a:xfrm>
          <a:off x="1968500" y="1328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119</xdr:rowOff>
    </xdr:from>
    <xdr:ext cx="469744" cy="259045"/>
    <xdr:sp macro="" textlink="">
      <xdr:nvSpPr>
        <xdr:cNvPr id="189" name="テキスト ボックス 188"/>
        <xdr:cNvSpPr txBox="1"/>
      </xdr:nvSpPr>
      <xdr:spPr>
        <a:xfrm>
          <a:off x="1784428" y="1337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89083</xdr:rowOff>
    </xdr:from>
    <xdr:to>
      <xdr:col>6</xdr:col>
      <xdr:colOff>38100</xdr:colOff>
      <xdr:row>78</xdr:row>
      <xdr:rowOff>19233</xdr:rowOff>
    </xdr:to>
    <xdr:sp macro="" textlink="">
      <xdr:nvSpPr>
        <xdr:cNvPr id="190" name="フローチャート: 判断 189"/>
        <xdr:cNvSpPr/>
      </xdr:nvSpPr>
      <xdr:spPr>
        <a:xfrm>
          <a:off x="1079500" y="1329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10360</xdr:rowOff>
    </xdr:from>
    <xdr:ext cx="469744" cy="259045"/>
    <xdr:sp macro="" textlink="">
      <xdr:nvSpPr>
        <xdr:cNvPr id="191" name="テキスト ボックス 190"/>
        <xdr:cNvSpPr txBox="1"/>
      </xdr:nvSpPr>
      <xdr:spPr>
        <a:xfrm>
          <a:off x="895428" y="1338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51135</xdr:rowOff>
    </xdr:from>
    <xdr:to>
      <xdr:col>24</xdr:col>
      <xdr:colOff>114300</xdr:colOff>
      <xdr:row>77</xdr:row>
      <xdr:rowOff>152735</xdr:rowOff>
    </xdr:to>
    <xdr:sp macro="" textlink="">
      <xdr:nvSpPr>
        <xdr:cNvPr id="197" name="楕円 196"/>
        <xdr:cNvSpPr/>
      </xdr:nvSpPr>
      <xdr:spPr>
        <a:xfrm>
          <a:off x="4584700" y="132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29562</xdr:rowOff>
    </xdr:from>
    <xdr:ext cx="469744" cy="259045"/>
    <xdr:sp macro="" textlink="">
      <xdr:nvSpPr>
        <xdr:cNvPr id="198" name="維持補修費該当値テキスト"/>
        <xdr:cNvSpPr txBox="1"/>
      </xdr:nvSpPr>
      <xdr:spPr>
        <a:xfrm>
          <a:off x="4686300" y="1323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50220</xdr:rowOff>
    </xdr:from>
    <xdr:to>
      <xdr:col>20</xdr:col>
      <xdr:colOff>38100</xdr:colOff>
      <xdr:row>77</xdr:row>
      <xdr:rowOff>151820</xdr:rowOff>
    </xdr:to>
    <xdr:sp macro="" textlink="">
      <xdr:nvSpPr>
        <xdr:cNvPr id="199" name="楕円 198"/>
        <xdr:cNvSpPr/>
      </xdr:nvSpPr>
      <xdr:spPr>
        <a:xfrm>
          <a:off x="3746500" y="1325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142947</xdr:rowOff>
    </xdr:from>
    <xdr:ext cx="469744" cy="259045"/>
    <xdr:sp macro="" textlink="">
      <xdr:nvSpPr>
        <xdr:cNvPr id="200" name="テキスト ボックス 199"/>
        <xdr:cNvSpPr txBox="1"/>
      </xdr:nvSpPr>
      <xdr:spPr>
        <a:xfrm>
          <a:off x="3562428" y="13344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63114</xdr:rowOff>
    </xdr:from>
    <xdr:to>
      <xdr:col>15</xdr:col>
      <xdr:colOff>101600</xdr:colOff>
      <xdr:row>77</xdr:row>
      <xdr:rowOff>164714</xdr:rowOff>
    </xdr:to>
    <xdr:sp macro="" textlink="">
      <xdr:nvSpPr>
        <xdr:cNvPr id="201" name="楕円 200"/>
        <xdr:cNvSpPr/>
      </xdr:nvSpPr>
      <xdr:spPr>
        <a:xfrm>
          <a:off x="2857500" y="1326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9791</xdr:rowOff>
    </xdr:from>
    <xdr:ext cx="469744" cy="259045"/>
    <xdr:sp macro="" textlink="">
      <xdr:nvSpPr>
        <xdr:cNvPr id="202" name="テキスト ボックス 201"/>
        <xdr:cNvSpPr txBox="1"/>
      </xdr:nvSpPr>
      <xdr:spPr>
        <a:xfrm>
          <a:off x="2673428" y="1303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49809</xdr:rowOff>
    </xdr:from>
    <xdr:to>
      <xdr:col>10</xdr:col>
      <xdr:colOff>165100</xdr:colOff>
      <xdr:row>77</xdr:row>
      <xdr:rowOff>151409</xdr:rowOff>
    </xdr:to>
    <xdr:sp macro="" textlink="">
      <xdr:nvSpPr>
        <xdr:cNvPr id="203" name="楕円 202"/>
        <xdr:cNvSpPr/>
      </xdr:nvSpPr>
      <xdr:spPr>
        <a:xfrm>
          <a:off x="1968500" y="1325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167936</xdr:rowOff>
    </xdr:from>
    <xdr:ext cx="469744" cy="259045"/>
    <xdr:sp macro="" textlink="">
      <xdr:nvSpPr>
        <xdr:cNvPr id="204" name="テキスト ボックス 203"/>
        <xdr:cNvSpPr txBox="1"/>
      </xdr:nvSpPr>
      <xdr:spPr>
        <a:xfrm>
          <a:off x="1784428" y="13026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62199</xdr:rowOff>
    </xdr:from>
    <xdr:to>
      <xdr:col>6</xdr:col>
      <xdr:colOff>38100</xdr:colOff>
      <xdr:row>77</xdr:row>
      <xdr:rowOff>163799</xdr:rowOff>
    </xdr:to>
    <xdr:sp macro="" textlink="">
      <xdr:nvSpPr>
        <xdr:cNvPr id="205" name="楕円 204"/>
        <xdr:cNvSpPr/>
      </xdr:nvSpPr>
      <xdr:spPr>
        <a:xfrm>
          <a:off x="1079500" y="1326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8876</xdr:rowOff>
    </xdr:from>
    <xdr:ext cx="469744" cy="259045"/>
    <xdr:sp macro="" textlink="">
      <xdr:nvSpPr>
        <xdr:cNvPr id="206" name="テキスト ボックス 205"/>
        <xdr:cNvSpPr txBox="1"/>
      </xdr:nvSpPr>
      <xdr:spPr>
        <a:xfrm>
          <a:off x="895428" y="1303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37770</xdr:rowOff>
    </xdr:from>
    <xdr:to>
      <xdr:col>24</xdr:col>
      <xdr:colOff>62865</xdr:colOff>
      <xdr:row>97</xdr:row>
      <xdr:rowOff>113691</xdr:rowOff>
    </xdr:to>
    <xdr:cxnSp macro="">
      <xdr:nvCxnSpPr>
        <xdr:cNvPr id="231" name="直線コネクタ 230"/>
        <xdr:cNvCxnSpPr/>
      </xdr:nvCxnSpPr>
      <xdr:spPr>
        <a:xfrm flipV="1">
          <a:off x="4633595" y="15468270"/>
          <a:ext cx="1270" cy="1276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117518</xdr:rowOff>
    </xdr:from>
    <xdr:ext cx="534377" cy="259045"/>
    <xdr:sp macro="" textlink="">
      <xdr:nvSpPr>
        <xdr:cNvPr id="232" name="扶助費最小値テキスト"/>
        <xdr:cNvSpPr txBox="1"/>
      </xdr:nvSpPr>
      <xdr:spPr>
        <a:xfrm>
          <a:off x="4686300" y="167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113691</xdr:rowOff>
    </xdr:from>
    <xdr:to>
      <xdr:col>24</xdr:col>
      <xdr:colOff>152400</xdr:colOff>
      <xdr:row>97</xdr:row>
      <xdr:rowOff>113691</xdr:rowOff>
    </xdr:to>
    <xdr:cxnSp macro="">
      <xdr:nvCxnSpPr>
        <xdr:cNvPr id="233" name="直線コネクタ 232"/>
        <xdr:cNvCxnSpPr/>
      </xdr:nvCxnSpPr>
      <xdr:spPr>
        <a:xfrm>
          <a:off x="4546600" y="1674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155897</xdr:rowOff>
    </xdr:from>
    <xdr:ext cx="599010" cy="259045"/>
    <xdr:sp macro="" textlink="">
      <xdr:nvSpPr>
        <xdr:cNvPr id="234" name="扶助費最大値テキスト"/>
        <xdr:cNvSpPr txBox="1"/>
      </xdr:nvSpPr>
      <xdr:spPr>
        <a:xfrm>
          <a:off x="4686300" y="1524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37770</xdr:rowOff>
    </xdr:from>
    <xdr:to>
      <xdr:col>24</xdr:col>
      <xdr:colOff>152400</xdr:colOff>
      <xdr:row>90</xdr:row>
      <xdr:rowOff>37770</xdr:rowOff>
    </xdr:to>
    <xdr:cxnSp macro="">
      <xdr:nvCxnSpPr>
        <xdr:cNvPr id="235" name="直線コネクタ 234"/>
        <xdr:cNvCxnSpPr/>
      </xdr:nvCxnSpPr>
      <xdr:spPr>
        <a:xfrm>
          <a:off x="4546600" y="1546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113691</xdr:rowOff>
    </xdr:from>
    <xdr:to>
      <xdr:col>24</xdr:col>
      <xdr:colOff>63500</xdr:colOff>
      <xdr:row>97</xdr:row>
      <xdr:rowOff>117830</xdr:rowOff>
    </xdr:to>
    <xdr:cxnSp macro="">
      <xdr:nvCxnSpPr>
        <xdr:cNvPr id="236" name="直線コネクタ 235"/>
        <xdr:cNvCxnSpPr/>
      </xdr:nvCxnSpPr>
      <xdr:spPr>
        <a:xfrm flipV="1">
          <a:off x="3797300" y="16744341"/>
          <a:ext cx="838200" cy="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71925</xdr:rowOff>
    </xdr:from>
    <xdr:ext cx="599010" cy="259045"/>
    <xdr:sp macro="" textlink="">
      <xdr:nvSpPr>
        <xdr:cNvPr id="237" name="扶助費平均値テキスト"/>
        <xdr:cNvSpPr txBox="1"/>
      </xdr:nvSpPr>
      <xdr:spPr>
        <a:xfrm>
          <a:off x="4686300" y="16188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49048</xdr:rowOff>
    </xdr:from>
    <xdr:to>
      <xdr:col>24</xdr:col>
      <xdr:colOff>114300</xdr:colOff>
      <xdr:row>95</xdr:row>
      <xdr:rowOff>150648</xdr:rowOff>
    </xdr:to>
    <xdr:sp macro="" textlink="">
      <xdr:nvSpPr>
        <xdr:cNvPr id="238" name="フローチャート: 判断 237"/>
        <xdr:cNvSpPr/>
      </xdr:nvSpPr>
      <xdr:spPr>
        <a:xfrm>
          <a:off x="4584700" y="1633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117830</xdr:rowOff>
    </xdr:from>
    <xdr:to>
      <xdr:col>19</xdr:col>
      <xdr:colOff>177800</xdr:colOff>
      <xdr:row>97</xdr:row>
      <xdr:rowOff>162331</xdr:rowOff>
    </xdr:to>
    <xdr:cxnSp macro="">
      <xdr:nvCxnSpPr>
        <xdr:cNvPr id="239" name="直線コネクタ 238"/>
        <xdr:cNvCxnSpPr/>
      </xdr:nvCxnSpPr>
      <xdr:spPr>
        <a:xfrm flipV="1">
          <a:off x="2908300" y="16748480"/>
          <a:ext cx="889000" cy="4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78067</xdr:rowOff>
    </xdr:from>
    <xdr:to>
      <xdr:col>20</xdr:col>
      <xdr:colOff>38100</xdr:colOff>
      <xdr:row>96</xdr:row>
      <xdr:rowOff>8217</xdr:rowOff>
    </xdr:to>
    <xdr:sp macro="" textlink="">
      <xdr:nvSpPr>
        <xdr:cNvPr id="240" name="フローチャート: 判断 239"/>
        <xdr:cNvSpPr/>
      </xdr:nvSpPr>
      <xdr:spPr>
        <a:xfrm>
          <a:off x="3746500" y="16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24744</xdr:rowOff>
    </xdr:from>
    <xdr:ext cx="599010" cy="259045"/>
    <xdr:sp macro="" textlink="">
      <xdr:nvSpPr>
        <xdr:cNvPr id="241" name="テキスト ボックス 240"/>
        <xdr:cNvSpPr txBox="1"/>
      </xdr:nvSpPr>
      <xdr:spPr>
        <a:xfrm>
          <a:off x="3497795" y="1614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162331</xdr:rowOff>
    </xdr:from>
    <xdr:to>
      <xdr:col>15</xdr:col>
      <xdr:colOff>50800</xdr:colOff>
      <xdr:row>97</xdr:row>
      <xdr:rowOff>169430</xdr:rowOff>
    </xdr:to>
    <xdr:cxnSp macro="">
      <xdr:nvCxnSpPr>
        <xdr:cNvPr id="242" name="直線コネクタ 241"/>
        <xdr:cNvCxnSpPr/>
      </xdr:nvCxnSpPr>
      <xdr:spPr>
        <a:xfrm flipV="1">
          <a:off x="2019300" y="16792981"/>
          <a:ext cx="889000" cy="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135762</xdr:rowOff>
    </xdr:from>
    <xdr:to>
      <xdr:col>15</xdr:col>
      <xdr:colOff>101600</xdr:colOff>
      <xdr:row>96</xdr:row>
      <xdr:rowOff>65912</xdr:rowOff>
    </xdr:to>
    <xdr:sp macro="" textlink="">
      <xdr:nvSpPr>
        <xdr:cNvPr id="243" name="フローチャート: 判断 242"/>
        <xdr:cNvSpPr/>
      </xdr:nvSpPr>
      <xdr:spPr>
        <a:xfrm>
          <a:off x="2857500" y="164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82439</xdr:rowOff>
    </xdr:from>
    <xdr:ext cx="599010" cy="259045"/>
    <xdr:sp macro="" textlink="">
      <xdr:nvSpPr>
        <xdr:cNvPr id="244" name="テキスト ボックス 243"/>
        <xdr:cNvSpPr txBox="1"/>
      </xdr:nvSpPr>
      <xdr:spPr>
        <a:xfrm>
          <a:off x="2608795" y="161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169430</xdr:rowOff>
    </xdr:from>
    <xdr:to>
      <xdr:col>10</xdr:col>
      <xdr:colOff>114300</xdr:colOff>
      <xdr:row>98</xdr:row>
      <xdr:rowOff>38125</xdr:rowOff>
    </xdr:to>
    <xdr:cxnSp macro="">
      <xdr:nvCxnSpPr>
        <xdr:cNvPr id="245" name="直線コネクタ 244"/>
        <xdr:cNvCxnSpPr/>
      </xdr:nvCxnSpPr>
      <xdr:spPr>
        <a:xfrm flipV="1">
          <a:off x="1130300" y="16800080"/>
          <a:ext cx="889000" cy="4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5728</xdr:rowOff>
    </xdr:from>
    <xdr:to>
      <xdr:col>10</xdr:col>
      <xdr:colOff>165100</xdr:colOff>
      <xdr:row>97</xdr:row>
      <xdr:rowOff>107328</xdr:rowOff>
    </xdr:to>
    <xdr:sp macro="" textlink="">
      <xdr:nvSpPr>
        <xdr:cNvPr id="246" name="フローチャート: 判断 245"/>
        <xdr:cNvSpPr/>
      </xdr:nvSpPr>
      <xdr:spPr>
        <a:xfrm>
          <a:off x="1968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123855</xdr:rowOff>
    </xdr:from>
    <xdr:ext cx="534377" cy="259045"/>
    <xdr:sp macro="" textlink="">
      <xdr:nvSpPr>
        <xdr:cNvPr id="247" name="テキスト ボックス 246"/>
        <xdr:cNvSpPr txBox="1"/>
      </xdr:nvSpPr>
      <xdr:spPr>
        <a:xfrm>
          <a:off x="1752111" y="164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81662</xdr:rowOff>
    </xdr:from>
    <xdr:to>
      <xdr:col>6</xdr:col>
      <xdr:colOff>38100</xdr:colOff>
      <xdr:row>98</xdr:row>
      <xdr:rowOff>11812</xdr:rowOff>
    </xdr:to>
    <xdr:sp macro="" textlink="">
      <xdr:nvSpPr>
        <xdr:cNvPr id="248" name="フローチャート: 判断 247"/>
        <xdr:cNvSpPr/>
      </xdr:nvSpPr>
      <xdr:spPr>
        <a:xfrm>
          <a:off x="1079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28339</xdr:rowOff>
    </xdr:from>
    <xdr:ext cx="534377" cy="259045"/>
    <xdr:sp macro="" textlink="">
      <xdr:nvSpPr>
        <xdr:cNvPr id="249" name="テキスト ボックス 248"/>
        <xdr:cNvSpPr txBox="1"/>
      </xdr:nvSpPr>
      <xdr:spPr>
        <a:xfrm>
          <a:off x="863111" y="1648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62891</xdr:rowOff>
    </xdr:from>
    <xdr:to>
      <xdr:col>24</xdr:col>
      <xdr:colOff>114300</xdr:colOff>
      <xdr:row>97</xdr:row>
      <xdr:rowOff>164491</xdr:rowOff>
    </xdr:to>
    <xdr:sp macro="" textlink="">
      <xdr:nvSpPr>
        <xdr:cNvPr id="255" name="楕円 254"/>
        <xdr:cNvSpPr/>
      </xdr:nvSpPr>
      <xdr:spPr>
        <a:xfrm>
          <a:off x="4584700" y="1669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149268</xdr:rowOff>
    </xdr:from>
    <xdr:ext cx="534377" cy="259045"/>
    <xdr:sp macro="" textlink="">
      <xdr:nvSpPr>
        <xdr:cNvPr id="256" name="扶助費該当値テキスト"/>
        <xdr:cNvSpPr txBox="1"/>
      </xdr:nvSpPr>
      <xdr:spPr>
        <a:xfrm>
          <a:off x="4686300" y="1660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67030</xdr:rowOff>
    </xdr:from>
    <xdr:to>
      <xdr:col>20</xdr:col>
      <xdr:colOff>38100</xdr:colOff>
      <xdr:row>97</xdr:row>
      <xdr:rowOff>168630</xdr:rowOff>
    </xdr:to>
    <xdr:sp macro="" textlink="">
      <xdr:nvSpPr>
        <xdr:cNvPr id="257" name="楕円 256"/>
        <xdr:cNvSpPr/>
      </xdr:nvSpPr>
      <xdr:spPr>
        <a:xfrm>
          <a:off x="3746500" y="1669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159757</xdr:rowOff>
    </xdr:from>
    <xdr:ext cx="534377" cy="259045"/>
    <xdr:sp macro="" textlink="">
      <xdr:nvSpPr>
        <xdr:cNvPr id="258" name="テキスト ボックス 257"/>
        <xdr:cNvSpPr txBox="1"/>
      </xdr:nvSpPr>
      <xdr:spPr>
        <a:xfrm>
          <a:off x="3530111" y="1679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111531</xdr:rowOff>
    </xdr:from>
    <xdr:to>
      <xdr:col>15</xdr:col>
      <xdr:colOff>101600</xdr:colOff>
      <xdr:row>98</xdr:row>
      <xdr:rowOff>41681</xdr:rowOff>
    </xdr:to>
    <xdr:sp macro="" textlink="">
      <xdr:nvSpPr>
        <xdr:cNvPr id="259" name="楕円 258"/>
        <xdr:cNvSpPr/>
      </xdr:nvSpPr>
      <xdr:spPr>
        <a:xfrm>
          <a:off x="2857500" y="1674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32808</xdr:rowOff>
    </xdr:from>
    <xdr:ext cx="534377" cy="259045"/>
    <xdr:sp macro="" textlink="">
      <xdr:nvSpPr>
        <xdr:cNvPr id="260" name="テキスト ボックス 259"/>
        <xdr:cNvSpPr txBox="1"/>
      </xdr:nvSpPr>
      <xdr:spPr>
        <a:xfrm>
          <a:off x="2641111" y="1683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118630</xdr:rowOff>
    </xdr:from>
    <xdr:to>
      <xdr:col>10</xdr:col>
      <xdr:colOff>165100</xdr:colOff>
      <xdr:row>98</xdr:row>
      <xdr:rowOff>48780</xdr:rowOff>
    </xdr:to>
    <xdr:sp macro="" textlink="">
      <xdr:nvSpPr>
        <xdr:cNvPr id="261" name="楕円 260"/>
        <xdr:cNvSpPr/>
      </xdr:nvSpPr>
      <xdr:spPr>
        <a:xfrm>
          <a:off x="1968500" y="1674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39907</xdr:rowOff>
    </xdr:from>
    <xdr:ext cx="534377" cy="259045"/>
    <xdr:sp macro="" textlink="">
      <xdr:nvSpPr>
        <xdr:cNvPr id="262" name="テキスト ボックス 261"/>
        <xdr:cNvSpPr txBox="1"/>
      </xdr:nvSpPr>
      <xdr:spPr>
        <a:xfrm>
          <a:off x="1752111" y="1684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158775</xdr:rowOff>
    </xdr:from>
    <xdr:to>
      <xdr:col>6</xdr:col>
      <xdr:colOff>38100</xdr:colOff>
      <xdr:row>98</xdr:row>
      <xdr:rowOff>88925</xdr:rowOff>
    </xdr:to>
    <xdr:sp macro="" textlink="">
      <xdr:nvSpPr>
        <xdr:cNvPr id="263" name="楕円 262"/>
        <xdr:cNvSpPr/>
      </xdr:nvSpPr>
      <xdr:spPr>
        <a:xfrm>
          <a:off x="1079500" y="1678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80052</xdr:rowOff>
    </xdr:from>
    <xdr:ext cx="534377" cy="259045"/>
    <xdr:sp macro="" textlink="">
      <xdr:nvSpPr>
        <xdr:cNvPr id="264" name="テキスト ボックス 263"/>
        <xdr:cNvSpPr txBox="1"/>
      </xdr:nvSpPr>
      <xdr:spPr>
        <a:xfrm>
          <a:off x="863111" y="1688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3" name="テキスト ボックス 28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14522</xdr:rowOff>
    </xdr:from>
    <xdr:to>
      <xdr:col>54</xdr:col>
      <xdr:colOff>189865</xdr:colOff>
      <xdr:row>39</xdr:row>
      <xdr:rowOff>127279</xdr:rowOff>
    </xdr:to>
    <xdr:cxnSp macro="">
      <xdr:nvCxnSpPr>
        <xdr:cNvPr id="289" name="直線コネクタ 288"/>
        <xdr:cNvCxnSpPr/>
      </xdr:nvCxnSpPr>
      <xdr:spPr>
        <a:xfrm flipV="1">
          <a:off x="10475595" y="5158022"/>
          <a:ext cx="1270" cy="1655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131106</xdr:rowOff>
    </xdr:from>
    <xdr:ext cx="534377" cy="259045"/>
    <xdr:sp macro="" textlink="">
      <xdr:nvSpPr>
        <xdr:cNvPr id="290" name="補助費等最小値テキスト"/>
        <xdr:cNvSpPr txBox="1"/>
      </xdr:nvSpPr>
      <xdr:spPr>
        <a:xfrm>
          <a:off x="10528300" y="681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127279</xdr:rowOff>
    </xdr:from>
    <xdr:to>
      <xdr:col>55</xdr:col>
      <xdr:colOff>88900</xdr:colOff>
      <xdr:row>39</xdr:row>
      <xdr:rowOff>127279</xdr:rowOff>
    </xdr:to>
    <xdr:cxnSp macro="">
      <xdr:nvCxnSpPr>
        <xdr:cNvPr id="291" name="直線コネクタ 290"/>
        <xdr:cNvCxnSpPr/>
      </xdr:nvCxnSpPr>
      <xdr:spPr>
        <a:xfrm>
          <a:off x="10388600" y="6813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132649</xdr:rowOff>
    </xdr:from>
    <xdr:ext cx="599010" cy="259045"/>
    <xdr:sp macro="" textlink="">
      <xdr:nvSpPr>
        <xdr:cNvPr id="292" name="補助費等最大値テキスト"/>
        <xdr:cNvSpPr txBox="1"/>
      </xdr:nvSpPr>
      <xdr:spPr>
        <a:xfrm>
          <a:off x="10528300" y="4933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14522</xdr:rowOff>
    </xdr:from>
    <xdr:to>
      <xdr:col>55</xdr:col>
      <xdr:colOff>88900</xdr:colOff>
      <xdr:row>30</xdr:row>
      <xdr:rowOff>14522</xdr:rowOff>
    </xdr:to>
    <xdr:cxnSp macro="">
      <xdr:nvCxnSpPr>
        <xdr:cNvPr id="293" name="直線コネクタ 292"/>
        <xdr:cNvCxnSpPr/>
      </xdr:nvCxnSpPr>
      <xdr:spPr>
        <a:xfrm>
          <a:off x="10388600" y="515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16028</xdr:rowOff>
    </xdr:from>
    <xdr:to>
      <xdr:col>55</xdr:col>
      <xdr:colOff>0</xdr:colOff>
      <xdr:row>38</xdr:row>
      <xdr:rowOff>81979</xdr:rowOff>
    </xdr:to>
    <xdr:cxnSp macro="">
      <xdr:nvCxnSpPr>
        <xdr:cNvPr id="294" name="直線コネクタ 293"/>
        <xdr:cNvCxnSpPr/>
      </xdr:nvCxnSpPr>
      <xdr:spPr>
        <a:xfrm>
          <a:off x="9639300" y="6531128"/>
          <a:ext cx="838200" cy="6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6373</xdr:rowOff>
    </xdr:from>
    <xdr:ext cx="534377" cy="259045"/>
    <xdr:sp macro="" textlink="">
      <xdr:nvSpPr>
        <xdr:cNvPr id="295" name="補助費等平均値テキスト"/>
        <xdr:cNvSpPr txBox="1"/>
      </xdr:nvSpPr>
      <xdr:spPr>
        <a:xfrm>
          <a:off x="10528300" y="6007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154946</xdr:rowOff>
    </xdr:from>
    <xdr:to>
      <xdr:col>55</xdr:col>
      <xdr:colOff>50800</xdr:colOff>
      <xdr:row>36</xdr:row>
      <xdr:rowOff>85096</xdr:rowOff>
    </xdr:to>
    <xdr:sp macro="" textlink="">
      <xdr:nvSpPr>
        <xdr:cNvPr id="296" name="フローチャート: 判断 295"/>
        <xdr:cNvSpPr/>
      </xdr:nvSpPr>
      <xdr:spPr>
        <a:xfrm>
          <a:off x="10426700" y="615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16028</xdr:rowOff>
    </xdr:from>
    <xdr:to>
      <xdr:col>50</xdr:col>
      <xdr:colOff>114300</xdr:colOff>
      <xdr:row>38</xdr:row>
      <xdr:rowOff>27610</xdr:rowOff>
    </xdr:to>
    <xdr:cxnSp macro="">
      <xdr:nvCxnSpPr>
        <xdr:cNvPr id="297" name="直線コネクタ 296"/>
        <xdr:cNvCxnSpPr/>
      </xdr:nvCxnSpPr>
      <xdr:spPr>
        <a:xfrm flipV="1">
          <a:off x="8750300" y="6531128"/>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49257</xdr:rowOff>
    </xdr:from>
    <xdr:to>
      <xdr:col>50</xdr:col>
      <xdr:colOff>165100</xdr:colOff>
      <xdr:row>36</xdr:row>
      <xdr:rowOff>150857</xdr:rowOff>
    </xdr:to>
    <xdr:sp macro="" textlink="">
      <xdr:nvSpPr>
        <xdr:cNvPr id="298" name="フローチャート: 判断 297"/>
        <xdr:cNvSpPr/>
      </xdr:nvSpPr>
      <xdr:spPr>
        <a:xfrm>
          <a:off x="9588500" y="62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167384</xdr:rowOff>
    </xdr:from>
    <xdr:ext cx="534377" cy="259045"/>
    <xdr:sp macro="" textlink="">
      <xdr:nvSpPr>
        <xdr:cNvPr id="299" name="テキスト ボックス 298"/>
        <xdr:cNvSpPr txBox="1"/>
      </xdr:nvSpPr>
      <xdr:spPr>
        <a:xfrm>
          <a:off x="9372111" y="599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27610</xdr:rowOff>
    </xdr:from>
    <xdr:to>
      <xdr:col>45</xdr:col>
      <xdr:colOff>177800</xdr:colOff>
      <xdr:row>38</xdr:row>
      <xdr:rowOff>46774</xdr:rowOff>
    </xdr:to>
    <xdr:cxnSp macro="">
      <xdr:nvCxnSpPr>
        <xdr:cNvPr id="300" name="直線コネクタ 299"/>
        <xdr:cNvCxnSpPr/>
      </xdr:nvCxnSpPr>
      <xdr:spPr>
        <a:xfrm flipV="1">
          <a:off x="7861300" y="6542710"/>
          <a:ext cx="889000" cy="1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103987</xdr:rowOff>
    </xdr:from>
    <xdr:to>
      <xdr:col>46</xdr:col>
      <xdr:colOff>38100</xdr:colOff>
      <xdr:row>37</xdr:row>
      <xdr:rowOff>34137</xdr:rowOff>
    </xdr:to>
    <xdr:sp macro="" textlink="">
      <xdr:nvSpPr>
        <xdr:cNvPr id="301" name="フローチャート: 判断 300"/>
        <xdr:cNvSpPr/>
      </xdr:nvSpPr>
      <xdr:spPr>
        <a:xfrm>
          <a:off x="8699500" y="62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50664</xdr:rowOff>
    </xdr:from>
    <xdr:ext cx="534377" cy="259045"/>
    <xdr:sp macro="" textlink="">
      <xdr:nvSpPr>
        <xdr:cNvPr id="302" name="テキスト ボックス 301"/>
        <xdr:cNvSpPr txBox="1"/>
      </xdr:nvSpPr>
      <xdr:spPr>
        <a:xfrm>
          <a:off x="8483111" y="605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46774</xdr:rowOff>
    </xdr:from>
    <xdr:to>
      <xdr:col>41</xdr:col>
      <xdr:colOff>50800</xdr:colOff>
      <xdr:row>38</xdr:row>
      <xdr:rowOff>79387</xdr:rowOff>
    </xdr:to>
    <xdr:cxnSp macro="">
      <xdr:nvCxnSpPr>
        <xdr:cNvPr id="303" name="直線コネクタ 302"/>
        <xdr:cNvCxnSpPr/>
      </xdr:nvCxnSpPr>
      <xdr:spPr>
        <a:xfrm flipV="1">
          <a:off x="6972300" y="6561874"/>
          <a:ext cx="889000" cy="3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106235</xdr:rowOff>
    </xdr:from>
    <xdr:to>
      <xdr:col>41</xdr:col>
      <xdr:colOff>101600</xdr:colOff>
      <xdr:row>38</xdr:row>
      <xdr:rowOff>36385</xdr:rowOff>
    </xdr:to>
    <xdr:sp macro="" textlink="">
      <xdr:nvSpPr>
        <xdr:cNvPr id="304" name="フローチャート: 判断 303"/>
        <xdr:cNvSpPr/>
      </xdr:nvSpPr>
      <xdr:spPr>
        <a:xfrm>
          <a:off x="7810500" y="644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52912</xdr:rowOff>
    </xdr:from>
    <xdr:ext cx="534377" cy="259045"/>
    <xdr:sp macro="" textlink="">
      <xdr:nvSpPr>
        <xdr:cNvPr id="305" name="テキスト ボックス 304"/>
        <xdr:cNvSpPr txBox="1"/>
      </xdr:nvSpPr>
      <xdr:spPr>
        <a:xfrm>
          <a:off x="7594111" y="622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104216</xdr:rowOff>
    </xdr:from>
    <xdr:to>
      <xdr:col>36</xdr:col>
      <xdr:colOff>165100</xdr:colOff>
      <xdr:row>38</xdr:row>
      <xdr:rowOff>34366</xdr:rowOff>
    </xdr:to>
    <xdr:sp macro="" textlink="">
      <xdr:nvSpPr>
        <xdr:cNvPr id="306" name="フローチャート: 判断 305"/>
        <xdr:cNvSpPr/>
      </xdr:nvSpPr>
      <xdr:spPr>
        <a:xfrm>
          <a:off x="6921500" y="6447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50893</xdr:rowOff>
    </xdr:from>
    <xdr:ext cx="534377" cy="259045"/>
    <xdr:sp macro="" textlink="">
      <xdr:nvSpPr>
        <xdr:cNvPr id="307" name="テキスト ボックス 306"/>
        <xdr:cNvSpPr txBox="1"/>
      </xdr:nvSpPr>
      <xdr:spPr>
        <a:xfrm>
          <a:off x="6705111" y="622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31179</xdr:rowOff>
    </xdr:from>
    <xdr:to>
      <xdr:col>55</xdr:col>
      <xdr:colOff>50800</xdr:colOff>
      <xdr:row>38</xdr:row>
      <xdr:rowOff>132779</xdr:rowOff>
    </xdr:to>
    <xdr:sp macro="" textlink="">
      <xdr:nvSpPr>
        <xdr:cNvPr id="313" name="楕円 312"/>
        <xdr:cNvSpPr/>
      </xdr:nvSpPr>
      <xdr:spPr>
        <a:xfrm>
          <a:off x="10426700" y="654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9606</xdr:rowOff>
    </xdr:from>
    <xdr:ext cx="534377" cy="259045"/>
    <xdr:sp macro="" textlink="">
      <xdr:nvSpPr>
        <xdr:cNvPr id="314" name="補助費等該当値テキスト"/>
        <xdr:cNvSpPr txBox="1"/>
      </xdr:nvSpPr>
      <xdr:spPr>
        <a:xfrm>
          <a:off x="10528300" y="65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136677</xdr:rowOff>
    </xdr:from>
    <xdr:to>
      <xdr:col>50</xdr:col>
      <xdr:colOff>165100</xdr:colOff>
      <xdr:row>38</xdr:row>
      <xdr:rowOff>66827</xdr:rowOff>
    </xdr:to>
    <xdr:sp macro="" textlink="">
      <xdr:nvSpPr>
        <xdr:cNvPr id="315" name="楕円 314"/>
        <xdr:cNvSpPr/>
      </xdr:nvSpPr>
      <xdr:spPr>
        <a:xfrm>
          <a:off x="9588500" y="648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57955</xdr:rowOff>
    </xdr:from>
    <xdr:ext cx="534377" cy="259045"/>
    <xdr:sp macro="" textlink="">
      <xdr:nvSpPr>
        <xdr:cNvPr id="316" name="テキスト ボックス 315"/>
        <xdr:cNvSpPr txBox="1"/>
      </xdr:nvSpPr>
      <xdr:spPr>
        <a:xfrm>
          <a:off x="9372111" y="657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148260</xdr:rowOff>
    </xdr:from>
    <xdr:to>
      <xdr:col>46</xdr:col>
      <xdr:colOff>38100</xdr:colOff>
      <xdr:row>38</xdr:row>
      <xdr:rowOff>78410</xdr:rowOff>
    </xdr:to>
    <xdr:sp macro="" textlink="">
      <xdr:nvSpPr>
        <xdr:cNvPr id="317" name="楕円 316"/>
        <xdr:cNvSpPr/>
      </xdr:nvSpPr>
      <xdr:spPr>
        <a:xfrm>
          <a:off x="8699500" y="64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69537</xdr:rowOff>
    </xdr:from>
    <xdr:ext cx="534377" cy="259045"/>
    <xdr:sp macro="" textlink="">
      <xdr:nvSpPr>
        <xdr:cNvPr id="318" name="テキスト ボックス 317"/>
        <xdr:cNvSpPr txBox="1"/>
      </xdr:nvSpPr>
      <xdr:spPr>
        <a:xfrm>
          <a:off x="8483111" y="658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167424</xdr:rowOff>
    </xdr:from>
    <xdr:to>
      <xdr:col>41</xdr:col>
      <xdr:colOff>101600</xdr:colOff>
      <xdr:row>38</xdr:row>
      <xdr:rowOff>97574</xdr:rowOff>
    </xdr:to>
    <xdr:sp macro="" textlink="">
      <xdr:nvSpPr>
        <xdr:cNvPr id="319" name="楕円 318"/>
        <xdr:cNvSpPr/>
      </xdr:nvSpPr>
      <xdr:spPr>
        <a:xfrm>
          <a:off x="7810500" y="651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88701</xdr:rowOff>
    </xdr:from>
    <xdr:ext cx="534377" cy="259045"/>
    <xdr:sp macro="" textlink="">
      <xdr:nvSpPr>
        <xdr:cNvPr id="320" name="テキスト ボックス 319"/>
        <xdr:cNvSpPr txBox="1"/>
      </xdr:nvSpPr>
      <xdr:spPr>
        <a:xfrm>
          <a:off x="7594111" y="660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28587</xdr:rowOff>
    </xdr:from>
    <xdr:to>
      <xdr:col>36</xdr:col>
      <xdr:colOff>165100</xdr:colOff>
      <xdr:row>38</xdr:row>
      <xdr:rowOff>130187</xdr:rowOff>
    </xdr:to>
    <xdr:sp macro="" textlink="">
      <xdr:nvSpPr>
        <xdr:cNvPr id="321" name="楕円 320"/>
        <xdr:cNvSpPr/>
      </xdr:nvSpPr>
      <xdr:spPr>
        <a:xfrm>
          <a:off x="6921500" y="654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121314</xdr:rowOff>
    </xdr:from>
    <xdr:ext cx="534377" cy="259045"/>
    <xdr:sp macro="" textlink="">
      <xdr:nvSpPr>
        <xdr:cNvPr id="322" name="テキスト ボックス 321"/>
        <xdr:cNvSpPr txBox="1"/>
      </xdr:nvSpPr>
      <xdr:spPr>
        <a:xfrm>
          <a:off x="6705111" y="663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67678</xdr:rowOff>
    </xdr:from>
    <xdr:to>
      <xdr:col>54</xdr:col>
      <xdr:colOff>189865</xdr:colOff>
      <xdr:row>57</xdr:row>
      <xdr:rowOff>139382</xdr:rowOff>
    </xdr:to>
    <xdr:cxnSp macro="">
      <xdr:nvCxnSpPr>
        <xdr:cNvPr id="346" name="直線コネクタ 345"/>
        <xdr:cNvCxnSpPr/>
      </xdr:nvCxnSpPr>
      <xdr:spPr>
        <a:xfrm flipV="1">
          <a:off x="10475595" y="8640178"/>
          <a:ext cx="1270" cy="1271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143209</xdr:rowOff>
    </xdr:from>
    <xdr:ext cx="534377" cy="259045"/>
    <xdr:sp macro="" textlink="">
      <xdr:nvSpPr>
        <xdr:cNvPr id="347" name="普通建設事業費最小値テキスト"/>
        <xdr:cNvSpPr txBox="1"/>
      </xdr:nvSpPr>
      <xdr:spPr>
        <a:xfrm>
          <a:off x="10528300" y="991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139382</xdr:rowOff>
    </xdr:from>
    <xdr:to>
      <xdr:col>55</xdr:col>
      <xdr:colOff>88900</xdr:colOff>
      <xdr:row>57</xdr:row>
      <xdr:rowOff>139382</xdr:rowOff>
    </xdr:to>
    <xdr:cxnSp macro="">
      <xdr:nvCxnSpPr>
        <xdr:cNvPr id="348" name="直線コネクタ 347"/>
        <xdr:cNvCxnSpPr/>
      </xdr:nvCxnSpPr>
      <xdr:spPr>
        <a:xfrm>
          <a:off x="10388600" y="99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14355</xdr:rowOff>
    </xdr:from>
    <xdr:ext cx="599010" cy="259045"/>
    <xdr:sp macro="" textlink="">
      <xdr:nvSpPr>
        <xdr:cNvPr id="349" name="普通建設事業費最大値テキスト"/>
        <xdr:cNvSpPr txBox="1"/>
      </xdr:nvSpPr>
      <xdr:spPr>
        <a:xfrm>
          <a:off x="10528300" y="8415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67678</xdr:rowOff>
    </xdr:from>
    <xdr:to>
      <xdr:col>55</xdr:col>
      <xdr:colOff>88900</xdr:colOff>
      <xdr:row>50</xdr:row>
      <xdr:rowOff>67678</xdr:rowOff>
    </xdr:to>
    <xdr:cxnSp macro="">
      <xdr:nvCxnSpPr>
        <xdr:cNvPr id="350" name="直線コネクタ 349"/>
        <xdr:cNvCxnSpPr/>
      </xdr:nvCxnSpPr>
      <xdr:spPr>
        <a:xfrm>
          <a:off x="10388600" y="8640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87579</xdr:rowOff>
    </xdr:from>
    <xdr:to>
      <xdr:col>55</xdr:col>
      <xdr:colOff>0</xdr:colOff>
      <xdr:row>53</xdr:row>
      <xdr:rowOff>14808</xdr:rowOff>
    </xdr:to>
    <xdr:cxnSp macro="">
      <xdr:nvCxnSpPr>
        <xdr:cNvPr id="351" name="直線コネクタ 350"/>
        <xdr:cNvCxnSpPr/>
      </xdr:nvCxnSpPr>
      <xdr:spPr>
        <a:xfrm flipV="1">
          <a:off x="9639300" y="9002979"/>
          <a:ext cx="838200" cy="9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128858</xdr:rowOff>
    </xdr:from>
    <xdr:ext cx="534377" cy="259045"/>
    <xdr:sp macro="" textlink="">
      <xdr:nvSpPr>
        <xdr:cNvPr id="352" name="普通建設事業費平均値テキスト"/>
        <xdr:cNvSpPr txBox="1"/>
      </xdr:nvSpPr>
      <xdr:spPr>
        <a:xfrm>
          <a:off x="10528300" y="9215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150431</xdr:rowOff>
    </xdr:from>
    <xdr:to>
      <xdr:col>55</xdr:col>
      <xdr:colOff>50800</xdr:colOff>
      <xdr:row>54</xdr:row>
      <xdr:rowOff>80581</xdr:rowOff>
    </xdr:to>
    <xdr:sp macro="" textlink="">
      <xdr:nvSpPr>
        <xdr:cNvPr id="353" name="フローチャート: 判断 352"/>
        <xdr:cNvSpPr/>
      </xdr:nvSpPr>
      <xdr:spPr>
        <a:xfrm>
          <a:off x="10426700" y="923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75997</xdr:rowOff>
    </xdr:from>
    <xdr:to>
      <xdr:col>50</xdr:col>
      <xdr:colOff>114300</xdr:colOff>
      <xdr:row>53</xdr:row>
      <xdr:rowOff>14808</xdr:rowOff>
    </xdr:to>
    <xdr:cxnSp macro="">
      <xdr:nvCxnSpPr>
        <xdr:cNvPr id="354" name="直線コネクタ 353"/>
        <xdr:cNvCxnSpPr/>
      </xdr:nvCxnSpPr>
      <xdr:spPr>
        <a:xfrm>
          <a:off x="8750300" y="8819947"/>
          <a:ext cx="889000" cy="28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13436</xdr:rowOff>
    </xdr:from>
    <xdr:to>
      <xdr:col>50</xdr:col>
      <xdr:colOff>165100</xdr:colOff>
      <xdr:row>54</xdr:row>
      <xdr:rowOff>115036</xdr:rowOff>
    </xdr:to>
    <xdr:sp macro="" textlink="">
      <xdr:nvSpPr>
        <xdr:cNvPr id="355" name="フローチャート: 判断 354"/>
        <xdr:cNvSpPr/>
      </xdr:nvSpPr>
      <xdr:spPr>
        <a:xfrm>
          <a:off x="9588500" y="927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106163</xdr:rowOff>
    </xdr:from>
    <xdr:ext cx="534377" cy="259045"/>
    <xdr:sp macro="" textlink="">
      <xdr:nvSpPr>
        <xdr:cNvPr id="356" name="テキスト ボックス 355"/>
        <xdr:cNvSpPr txBox="1"/>
      </xdr:nvSpPr>
      <xdr:spPr>
        <a:xfrm>
          <a:off x="9372111" y="936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3619</xdr:rowOff>
    </xdr:from>
    <xdr:to>
      <xdr:col>45</xdr:col>
      <xdr:colOff>177800</xdr:colOff>
      <xdr:row>51</xdr:row>
      <xdr:rowOff>75997</xdr:rowOff>
    </xdr:to>
    <xdr:cxnSp macro="">
      <xdr:nvCxnSpPr>
        <xdr:cNvPr id="357" name="直線コネクタ 356"/>
        <xdr:cNvCxnSpPr/>
      </xdr:nvCxnSpPr>
      <xdr:spPr>
        <a:xfrm>
          <a:off x="7861300" y="8576119"/>
          <a:ext cx="889000" cy="24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113652</xdr:rowOff>
    </xdr:from>
    <xdr:to>
      <xdr:col>46</xdr:col>
      <xdr:colOff>38100</xdr:colOff>
      <xdr:row>55</xdr:row>
      <xdr:rowOff>43802</xdr:rowOff>
    </xdr:to>
    <xdr:sp macro="" textlink="">
      <xdr:nvSpPr>
        <xdr:cNvPr id="358" name="フローチャート: 判断 357"/>
        <xdr:cNvSpPr/>
      </xdr:nvSpPr>
      <xdr:spPr>
        <a:xfrm>
          <a:off x="8699500" y="937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34929</xdr:rowOff>
    </xdr:from>
    <xdr:ext cx="534377" cy="259045"/>
    <xdr:sp macro="" textlink="">
      <xdr:nvSpPr>
        <xdr:cNvPr id="359" name="テキスト ボックス 358"/>
        <xdr:cNvSpPr txBox="1"/>
      </xdr:nvSpPr>
      <xdr:spPr>
        <a:xfrm>
          <a:off x="8483111" y="94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3619</xdr:rowOff>
    </xdr:from>
    <xdr:to>
      <xdr:col>41</xdr:col>
      <xdr:colOff>50800</xdr:colOff>
      <xdr:row>52</xdr:row>
      <xdr:rowOff>23775</xdr:rowOff>
    </xdr:to>
    <xdr:cxnSp macro="">
      <xdr:nvCxnSpPr>
        <xdr:cNvPr id="360" name="直線コネクタ 359"/>
        <xdr:cNvCxnSpPr/>
      </xdr:nvCxnSpPr>
      <xdr:spPr>
        <a:xfrm flipV="1">
          <a:off x="6972300" y="8576119"/>
          <a:ext cx="889000" cy="36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170117</xdr:rowOff>
    </xdr:from>
    <xdr:to>
      <xdr:col>41</xdr:col>
      <xdr:colOff>101600</xdr:colOff>
      <xdr:row>55</xdr:row>
      <xdr:rowOff>100267</xdr:rowOff>
    </xdr:to>
    <xdr:sp macro="" textlink="">
      <xdr:nvSpPr>
        <xdr:cNvPr id="361" name="フローチャート: 判断 360"/>
        <xdr:cNvSpPr/>
      </xdr:nvSpPr>
      <xdr:spPr>
        <a:xfrm>
          <a:off x="7810500" y="942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91394</xdr:rowOff>
    </xdr:from>
    <xdr:ext cx="534377" cy="259045"/>
    <xdr:sp macro="" textlink="">
      <xdr:nvSpPr>
        <xdr:cNvPr id="362" name="テキスト ボックス 361"/>
        <xdr:cNvSpPr txBox="1"/>
      </xdr:nvSpPr>
      <xdr:spPr>
        <a:xfrm>
          <a:off x="7594111" y="952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33782</xdr:rowOff>
    </xdr:from>
    <xdr:to>
      <xdr:col>36</xdr:col>
      <xdr:colOff>165100</xdr:colOff>
      <xdr:row>55</xdr:row>
      <xdr:rowOff>135382</xdr:rowOff>
    </xdr:to>
    <xdr:sp macro="" textlink="">
      <xdr:nvSpPr>
        <xdr:cNvPr id="363" name="フローチャート: 判断 362"/>
        <xdr:cNvSpPr/>
      </xdr:nvSpPr>
      <xdr:spPr>
        <a:xfrm>
          <a:off x="6921500" y="946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126509</xdr:rowOff>
    </xdr:from>
    <xdr:ext cx="534377" cy="259045"/>
    <xdr:sp macro="" textlink="">
      <xdr:nvSpPr>
        <xdr:cNvPr id="364" name="テキスト ボックス 363"/>
        <xdr:cNvSpPr txBox="1"/>
      </xdr:nvSpPr>
      <xdr:spPr>
        <a:xfrm>
          <a:off x="6705111" y="95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36779</xdr:rowOff>
    </xdr:from>
    <xdr:to>
      <xdr:col>55</xdr:col>
      <xdr:colOff>50800</xdr:colOff>
      <xdr:row>52</xdr:row>
      <xdr:rowOff>138379</xdr:rowOff>
    </xdr:to>
    <xdr:sp macro="" textlink="">
      <xdr:nvSpPr>
        <xdr:cNvPr id="370" name="楕円 369"/>
        <xdr:cNvSpPr/>
      </xdr:nvSpPr>
      <xdr:spPr>
        <a:xfrm>
          <a:off x="10426700" y="895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59656</xdr:rowOff>
    </xdr:from>
    <xdr:ext cx="534377" cy="259045"/>
    <xdr:sp macro="" textlink="">
      <xdr:nvSpPr>
        <xdr:cNvPr id="371" name="普通建設事業費該当値テキスト"/>
        <xdr:cNvSpPr txBox="1"/>
      </xdr:nvSpPr>
      <xdr:spPr>
        <a:xfrm>
          <a:off x="10528300" y="880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135458</xdr:rowOff>
    </xdr:from>
    <xdr:to>
      <xdr:col>50</xdr:col>
      <xdr:colOff>165100</xdr:colOff>
      <xdr:row>53</xdr:row>
      <xdr:rowOff>65608</xdr:rowOff>
    </xdr:to>
    <xdr:sp macro="" textlink="">
      <xdr:nvSpPr>
        <xdr:cNvPr id="372" name="楕円 371"/>
        <xdr:cNvSpPr/>
      </xdr:nvSpPr>
      <xdr:spPr>
        <a:xfrm>
          <a:off x="9588500" y="905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82135</xdr:rowOff>
    </xdr:from>
    <xdr:ext cx="534377" cy="259045"/>
    <xdr:sp macro="" textlink="">
      <xdr:nvSpPr>
        <xdr:cNvPr id="373" name="テキスト ボックス 372"/>
        <xdr:cNvSpPr txBox="1"/>
      </xdr:nvSpPr>
      <xdr:spPr>
        <a:xfrm>
          <a:off x="9372111" y="882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25197</xdr:rowOff>
    </xdr:from>
    <xdr:to>
      <xdr:col>46</xdr:col>
      <xdr:colOff>38100</xdr:colOff>
      <xdr:row>51</xdr:row>
      <xdr:rowOff>126797</xdr:rowOff>
    </xdr:to>
    <xdr:sp macro="" textlink="">
      <xdr:nvSpPr>
        <xdr:cNvPr id="374" name="楕円 373"/>
        <xdr:cNvSpPr/>
      </xdr:nvSpPr>
      <xdr:spPr>
        <a:xfrm>
          <a:off x="8699500" y="876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143324</xdr:rowOff>
    </xdr:from>
    <xdr:ext cx="599010" cy="259045"/>
    <xdr:sp macro="" textlink="">
      <xdr:nvSpPr>
        <xdr:cNvPr id="375" name="テキスト ボックス 374"/>
        <xdr:cNvSpPr txBox="1"/>
      </xdr:nvSpPr>
      <xdr:spPr>
        <a:xfrm>
          <a:off x="8450795" y="8544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49</xdr:row>
      <xdr:rowOff>124269</xdr:rowOff>
    </xdr:from>
    <xdr:to>
      <xdr:col>41</xdr:col>
      <xdr:colOff>101600</xdr:colOff>
      <xdr:row>50</xdr:row>
      <xdr:rowOff>54419</xdr:rowOff>
    </xdr:to>
    <xdr:sp macro="" textlink="">
      <xdr:nvSpPr>
        <xdr:cNvPr id="376" name="楕円 375"/>
        <xdr:cNvSpPr/>
      </xdr:nvSpPr>
      <xdr:spPr>
        <a:xfrm>
          <a:off x="7810500" y="852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48</xdr:row>
      <xdr:rowOff>70946</xdr:rowOff>
    </xdr:from>
    <xdr:ext cx="599010" cy="259045"/>
    <xdr:sp macro="" textlink="">
      <xdr:nvSpPr>
        <xdr:cNvPr id="377" name="テキスト ボックス 376"/>
        <xdr:cNvSpPr txBox="1"/>
      </xdr:nvSpPr>
      <xdr:spPr>
        <a:xfrm>
          <a:off x="7561795" y="8300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144425</xdr:rowOff>
    </xdr:from>
    <xdr:to>
      <xdr:col>36</xdr:col>
      <xdr:colOff>165100</xdr:colOff>
      <xdr:row>52</xdr:row>
      <xdr:rowOff>74575</xdr:rowOff>
    </xdr:to>
    <xdr:sp macro="" textlink="">
      <xdr:nvSpPr>
        <xdr:cNvPr id="378" name="楕円 377"/>
        <xdr:cNvSpPr/>
      </xdr:nvSpPr>
      <xdr:spPr>
        <a:xfrm>
          <a:off x="6921500" y="888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91102</xdr:rowOff>
    </xdr:from>
    <xdr:ext cx="534377" cy="259045"/>
    <xdr:sp macro="" textlink="">
      <xdr:nvSpPr>
        <xdr:cNvPr id="379" name="テキスト ボックス 378"/>
        <xdr:cNvSpPr txBox="1"/>
      </xdr:nvSpPr>
      <xdr:spPr>
        <a:xfrm>
          <a:off x="6705111" y="866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137414</xdr:rowOff>
    </xdr:from>
    <xdr:to>
      <xdr:col>54</xdr:col>
      <xdr:colOff>189865</xdr:colOff>
      <xdr:row>79</xdr:row>
      <xdr:rowOff>44450</xdr:rowOff>
    </xdr:to>
    <xdr:cxnSp macro="">
      <xdr:nvCxnSpPr>
        <xdr:cNvPr id="403" name="直線コネクタ 402"/>
        <xdr:cNvCxnSpPr/>
      </xdr:nvCxnSpPr>
      <xdr:spPr>
        <a:xfrm flipV="1">
          <a:off x="10475595" y="12481814"/>
          <a:ext cx="1270" cy="1107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84091</xdr:rowOff>
    </xdr:from>
    <xdr:ext cx="534377" cy="259045"/>
    <xdr:sp macro="" textlink="">
      <xdr:nvSpPr>
        <xdr:cNvPr id="406" name="普通建設事業費 （ うち新規整備　）最大値テキスト"/>
        <xdr:cNvSpPr txBox="1"/>
      </xdr:nvSpPr>
      <xdr:spPr>
        <a:xfrm>
          <a:off x="10528300" y="1225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137414</xdr:rowOff>
    </xdr:from>
    <xdr:to>
      <xdr:col>55</xdr:col>
      <xdr:colOff>88900</xdr:colOff>
      <xdr:row>72</xdr:row>
      <xdr:rowOff>137414</xdr:rowOff>
    </xdr:to>
    <xdr:cxnSp macro="">
      <xdr:nvCxnSpPr>
        <xdr:cNvPr id="407" name="直線コネクタ 406"/>
        <xdr:cNvCxnSpPr/>
      </xdr:nvCxnSpPr>
      <xdr:spPr>
        <a:xfrm>
          <a:off x="10388600" y="12481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149910</xdr:rowOff>
    </xdr:from>
    <xdr:to>
      <xdr:col>55</xdr:col>
      <xdr:colOff>0</xdr:colOff>
      <xdr:row>76</xdr:row>
      <xdr:rowOff>79084</xdr:rowOff>
    </xdr:to>
    <xdr:cxnSp macro="">
      <xdr:nvCxnSpPr>
        <xdr:cNvPr id="408" name="直線コネクタ 407"/>
        <xdr:cNvCxnSpPr/>
      </xdr:nvCxnSpPr>
      <xdr:spPr>
        <a:xfrm flipV="1">
          <a:off x="9639300" y="13008660"/>
          <a:ext cx="838200" cy="10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25664</xdr:rowOff>
    </xdr:from>
    <xdr:ext cx="534377" cy="259045"/>
    <xdr:sp macro="" textlink="">
      <xdr:nvSpPr>
        <xdr:cNvPr id="409" name="普通建設事業費 （ うち新規整備　）平均値テキスト"/>
        <xdr:cNvSpPr txBox="1"/>
      </xdr:nvSpPr>
      <xdr:spPr>
        <a:xfrm>
          <a:off x="10528300" y="13227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47237</xdr:rowOff>
    </xdr:from>
    <xdr:to>
      <xdr:col>55</xdr:col>
      <xdr:colOff>50800</xdr:colOff>
      <xdr:row>77</xdr:row>
      <xdr:rowOff>148837</xdr:rowOff>
    </xdr:to>
    <xdr:sp macro="" textlink="">
      <xdr:nvSpPr>
        <xdr:cNvPr id="410" name="フローチャート: 判断 409"/>
        <xdr:cNvSpPr/>
      </xdr:nvSpPr>
      <xdr:spPr>
        <a:xfrm>
          <a:off x="10426700" y="1324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124269</xdr:rowOff>
    </xdr:from>
    <xdr:to>
      <xdr:col>50</xdr:col>
      <xdr:colOff>114300</xdr:colOff>
      <xdr:row>76</xdr:row>
      <xdr:rowOff>79084</xdr:rowOff>
    </xdr:to>
    <xdr:cxnSp macro="">
      <xdr:nvCxnSpPr>
        <xdr:cNvPr id="411" name="直線コネクタ 410"/>
        <xdr:cNvCxnSpPr/>
      </xdr:nvCxnSpPr>
      <xdr:spPr>
        <a:xfrm>
          <a:off x="8750300" y="12811569"/>
          <a:ext cx="889000" cy="29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4871</xdr:rowOff>
    </xdr:from>
    <xdr:to>
      <xdr:col>50</xdr:col>
      <xdr:colOff>165100</xdr:colOff>
      <xdr:row>77</xdr:row>
      <xdr:rowOff>106471</xdr:rowOff>
    </xdr:to>
    <xdr:sp macro="" textlink="">
      <xdr:nvSpPr>
        <xdr:cNvPr id="412" name="フローチャート: 判断 411"/>
        <xdr:cNvSpPr/>
      </xdr:nvSpPr>
      <xdr:spPr>
        <a:xfrm>
          <a:off x="9588500" y="132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97598</xdr:rowOff>
    </xdr:from>
    <xdr:ext cx="534377" cy="259045"/>
    <xdr:sp macro="" textlink="">
      <xdr:nvSpPr>
        <xdr:cNvPr id="413" name="テキスト ボックス 412"/>
        <xdr:cNvSpPr txBox="1"/>
      </xdr:nvSpPr>
      <xdr:spPr>
        <a:xfrm>
          <a:off x="9372111" y="132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29534</xdr:rowOff>
    </xdr:from>
    <xdr:to>
      <xdr:col>45</xdr:col>
      <xdr:colOff>177800</xdr:colOff>
      <xdr:row>74</xdr:row>
      <xdr:rowOff>124269</xdr:rowOff>
    </xdr:to>
    <xdr:cxnSp macro="">
      <xdr:nvCxnSpPr>
        <xdr:cNvPr id="414" name="直線コネクタ 413"/>
        <xdr:cNvCxnSpPr/>
      </xdr:nvCxnSpPr>
      <xdr:spPr>
        <a:xfrm>
          <a:off x="7861300" y="12202484"/>
          <a:ext cx="889000" cy="60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80138</xdr:rowOff>
    </xdr:from>
    <xdr:to>
      <xdr:col>46</xdr:col>
      <xdr:colOff>38100</xdr:colOff>
      <xdr:row>77</xdr:row>
      <xdr:rowOff>10288</xdr:rowOff>
    </xdr:to>
    <xdr:sp macro="" textlink="">
      <xdr:nvSpPr>
        <xdr:cNvPr id="415" name="フローチャート: 判断 414"/>
        <xdr:cNvSpPr/>
      </xdr:nvSpPr>
      <xdr:spPr>
        <a:xfrm>
          <a:off x="8699500" y="1311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1415</xdr:rowOff>
    </xdr:from>
    <xdr:ext cx="534377" cy="259045"/>
    <xdr:sp macro="" textlink="">
      <xdr:nvSpPr>
        <xdr:cNvPr id="416" name="テキスト ボックス 415"/>
        <xdr:cNvSpPr txBox="1"/>
      </xdr:nvSpPr>
      <xdr:spPr>
        <a:xfrm>
          <a:off x="8483111" y="1320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102997</xdr:rowOff>
    </xdr:from>
    <xdr:to>
      <xdr:col>41</xdr:col>
      <xdr:colOff>101600</xdr:colOff>
      <xdr:row>77</xdr:row>
      <xdr:rowOff>33147</xdr:rowOff>
    </xdr:to>
    <xdr:sp macro="" textlink="">
      <xdr:nvSpPr>
        <xdr:cNvPr id="417" name="フローチャート: 判断 416"/>
        <xdr:cNvSpPr/>
      </xdr:nvSpPr>
      <xdr:spPr>
        <a:xfrm>
          <a:off x="7810500" y="131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24274</xdr:rowOff>
    </xdr:from>
    <xdr:ext cx="534377" cy="259045"/>
    <xdr:sp macro="" textlink="">
      <xdr:nvSpPr>
        <xdr:cNvPr id="418" name="テキスト ボックス 417"/>
        <xdr:cNvSpPr txBox="1"/>
      </xdr:nvSpPr>
      <xdr:spPr>
        <a:xfrm>
          <a:off x="7594111" y="1322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99111</xdr:rowOff>
    </xdr:from>
    <xdr:to>
      <xdr:col>55</xdr:col>
      <xdr:colOff>50800</xdr:colOff>
      <xdr:row>76</xdr:row>
      <xdr:rowOff>29260</xdr:rowOff>
    </xdr:to>
    <xdr:sp macro="" textlink="">
      <xdr:nvSpPr>
        <xdr:cNvPr id="424" name="楕円 423"/>
        <xdr:cNvSpPr/>
      </xdr:nvSpPr>
      <xdr:spPr>
        <a:xfrm>
          <a:off x="10426700" y="129578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121988</xdr:rowOff>
    </xdr:from>
    <xdr:ext cx="534377" cy="259045"/>
    <xdr:sp macro="" textlink="">
      <xdr:nvSpPr>
        <xdr:cNvPr id="425" name="普通建設事業費 （ うち新規整備　）該当値テキスト"/>
        <xdr:cNvSpPr txBox="1"/>
      </xdr:nvSpPr>
      <xdr:spPr>
        <a:xfrm>
          <a:off x="10528300" y="1280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28284</xdr:rowOff>
    </xdr:from>
    <xdr:to>
      <xdr:col>50</xdr:col>
      <xdr:colOff>165100</xdr:colOff>
      <xdr:row>76</xdr:row>
      <xdr:rowOff>129884</xdr:rowOff>
    </xdr:to>
    <xdr:sp macro="" textlink="">
      <xdr:nvSpPr>
        <xdr:cNvPr id="426" name="楕円 425"/>
        <xdr:cNvSpPr/>
      </xdr:nvSpPr>
      <xdr:spPr>
        <a:xfrm>
          <a:off x="9588500" y="1305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146410</xdr:rowOff>
    </xdr:from>
    <xdr:ext cx="534377" cy="259045"/>
    <xdr:sp macro="" textlink="">
      <xdr:nvSpPr>
        <xdr:cNvPr id="427" name="テキスト ボックス 426"/>
        <xdr:cNvSpPr txBox="1"/>
      </xdr:nvSpPr>
      <xdr:spPr>
        <a:xfrm>
          <a:off x="9372111" y="1283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73469</xdr:rowOff>
    </xdr:from>
    <xdr:to>
      <xdr:col>46</xdr:col>
      <xdr:colOff>38100</xdr:colOff>
      <xdr:row>75</xdr:row>
      <xdr:rowOff>3619</xdr:rowOff>
    </xdr:to>
    <xdr:sp macro="" textlink="">
      <xdr:nvSpPr>
        <xdr:cNvPr id="428" name="楕円 427"/>
        <xdr:cNvSpPr/>
      </xdr:nvSpPr>
      <xdr:spPr>
        <a:xfrm>
          <a:off x="8699500" y="1276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20146</xdr:rowOff>
    </xdr:from>
    <xdr:ext cx="534377" cy="259045"/>
    <xdr:sp macro="" textlink="">
      <xdr:nvSpPr>
        <xdr:cNvPr id="429" name="テキスト ボックス 428"/>
        <xdr:cNvSpPr txBox="1"/>
      </xdr:nvSpPr>
      <xdr:spPr>
        <a:xfrm>
          <a:off x="8483111" y="1253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150184</xdr:rowOff>
    </xdr:from>
    <xdr:to>
      <xdr:col>41</xdr:col>
      <xdr:colOff>101600</xdr:colOff>
      <xdr:row>71</xdr:row>
      <xdr:rowOff>80334</xdr:rowOff>
    </xdr:to>
    <xdr:sp macro="" textlink="">
      <xdr:nvSpPr>
        <xdr:cNvPr id="430" name="楕円 429"/>
        <xdr:cNvSpPr/>
      </xdr:nvSpPr>
      <xdr:spPr>
        <a:xfrm>
          <a:off x="7810500" y="1215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96861</xdr:rowOff>
    </xdr:from>
    <xdr:ext cx="534377" cy="259045"/>
    <xdr:sp macro="" textlink="">
      <xdr:nvSpPr>
        <xdr:cNvPr id="431" name="テキスト ボックス 430"/>
        <xdr:cNvSpPr txBox="1"/>
      </xdr:nvSpPr>
      <xdr:spPr>
        <a:xfrm>
          <a:off x="7594111" y="1192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14737</xdr:rowOff>
    </xdr:from>
    <xdr:to>
      <xdr:col>54</xdr:col>
      <xdr:colOff>189865</xdr:colOff>
      <xdr:row>98</xdr:row>
      <xdr:rowOff>105034</xdr:rowOff>
    </xdr:to>
    <xdr:cxnSp macro="">
      <xdr:nvCxnSpPr>
        <xdr:cNvPr id="457" name="直線コネクタ 456"/>
        <xdr:cNvCxnSpPr/>
      </xdr:nvCxnSpPr>
      <xdr:spPr>
        <a:xfrm flipV="1">
          <a:off x="10475595" y="15616687"/>
          <a:ext cx="1270" cy="129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108861</xdr:rowOff>
    </xdr:from>
    <xdr:ext cx="534377" cy="259045"/>
    <xdr:sp macro="" textlink="">
      <xdr:nvSpPr>
        <xdr:cNvPr id="458" name="普通建設事業費 （ うち更新整備　）最小値テキスト"/>
        <xdr:cNvSpPr txBox="1"/>
      </xdr:nvSpPr>
      <xdr:spPr>
        <a:xfrm>
          <a:off x="10528300" y="1691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105034</xdr:rowOff>
    </xdr:from>
    <xdr:to>
      <xdr:col>55</xdr:col>
      <xdr:colOff>88900</xdr:colOff>
      <xdr:row>98</xdr:row>
      <xdr:rowOff>105034</xdr:rowOff>
    </xdr:to>
    <xdr:cxnSp macro="">
      <xdr:nvCxnSpPr>
        <xdr:cNvPr id="459" name="直線コネクタ 458"/>
        <xdr:cNvCxnSpPr/>
      </xdr:nvCxnSpPr>
      <xdr:spPr>
        <a:xfrm>
          <a:off x="10388600" y="1690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132864</xdr:rowOff>
    </xdr:from>
    <xdr:ext cx="534377" cy="259045"/>
    <xdr:sp macro="" textlink="">
      <xdr:nvSpPr>
        <xdr:cNvPr id="460" name="普通建設事業費 （ うち更新整備　）最大値テキスト"/>
        <xdr:cNvSpPr txBox="1"/>
      </xdr:nvSpPr>
      <xdr:spPr>
        <a:xfrm>
          <a:off x="10528300" y="1539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14737</xdr:rowOff>
    </xdr:from>
    <xdr:to>
      <xdr:col>55</xdr:col>
      <xdr:colOff>88900</xdr:colOff>
      <xdr:row>91</xdr:row>
      <xdr:rowOff>14737</xdr:rowOff>
    </xdr:to>
    <xdr:cxnSp macro="">
      <xdr:nvCxnSpPr>
        <xdr:cNvPr id="461" name="直線コネクタ 460"/>
        <xdr:cNvCxnSpPr/>
      </xdr:nvCxnSpPr>
      <xdr:spPr>
        <a:xfrm>
          <a:off x="10388600" y="15616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28862</xdr:rowOff>
    </xdr:from>
    <xdr:to>
      <xdr:col>55</xdr:col>
      <xdr:colOff>0</xdr:colOff>
      <xdr:row>96</xdr:row>
      <xdr:rowOff>123535</xdr:rowOff>
    </xdr:to>
    <xdr:cxnSp macro="">
      <xdr:nvCxnSpPr>
        <xdr:cNvPr id="462" name="直線コネクタ 461"/>
        <xdr:cNvCxnSpPr/>
      </xdr:nvCxnSpPr>
      <xdr:spPr>
        <a:xfrm flipV="1">
          <a:off x="9639300" y="16488062"/>
          <a:ext cx="838200" cy="9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168110</xdr:rowOff>
    </xdr:from>
    <xdr:ext cx="534377" cy="259045"/>
    <xdr:sp macro="" textlink="">
      <xdr:nvSpPr>
        <xdr:cNvPr id="463" name="普通建設事業費 （ うち更新整備　）平均値テキスト"/>
        <xdr:cNvSpPr txBox="1"/>
      </xdr:nvSpPr>
      <xdr:spPr>
        <a:xfrm>
          <a:off x="10528300" y="16284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145233</xdr:rowOff>
    </xdr:from>
    <xdr:to>
      <xdr:col>55</xdr:col>
      <xdr:colOff>50800</xdr:colOff>
      <xdr:row>96</xdr:row>
      <xdr:rowOff>75383</xdr:rowOff>
    </xdr:to>
    <xdr:sp macro="" textlink="">
      <xdr:nvSpPr>
        <xdr:cNvPr id="464" name="フローチャート: 判断 463"/>
        <xdr:cNvSpPr/>
      </xdr:nvSpPr>
      <xdr:spPr>
        <a:xfrm>
          <a:off x="10426700" y="164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123535</xdr:rowOff>
    </xdr:from>
    <xdr:to>
      <xdr:col>50</xdr:col>
      <xdr:colOff>114300</xdr:colOff>
      <xdr:row>96</xdr:row>
      <xdr:rowOff>169925</xdr:rowOff>
    </xdr:to>
    <xdr:cxnSp macro="">
      <xdr:nvCxnSpPr>
        <xdr:cNvPr id="465" name="直線コネクタ 464"/>
        <xdr:cNvCxnSpPr/>
      </xdr:nvCxnSpPr>
      <xdr:spPr>
        <a:xfrm flipV="1">
          <a:off x="8750300" y="16582735"/>
          <a:ext cx="889000" cy="4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55541</xdr:rowOff>
    </xdr:from>
    <xdr:to>
      <xdr:col>50</xdr:col>
      <xdr:colOff>165100</xdr:colOff>
      <xdr:row>96</xdr:row>
      <xdr:rowOff>157141</xdr:rowOff>
    </xdr:to>
    <xdr:sp macro="" textlink="">
      <xdr:nvSpPr>
        <xdr:cNvPr id="466" name="フローチャート: 判断 465"/>
        <xdr:cNvSpPr/>
      </xdr:nvSpPr>
      <xdr:spPr>
        <a:xfrm>
          <a:off x="9588500" y="16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2218</xdr:rowOff>
    </xdr:from>
    <xdr:ext cx="534377" cy="259045"/>
    <xdr:sp macro="" textlink="">
      <xdr:nvSpPr>
        <xdr:cNvPr id="467" name="テキスト ボックス 466"/>
        <xdr:cNvSpPr txBox="1"/>
      </xdr:nvSpPr>
      <xdr:spPr>
        <a:xfrm>
          <a:off x="9372111" y="1628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141839</xdr:rowOff>
    </xdr:from>
    <xdr:to>
      <xdr:col>45</xdr:col>
      <xdr:colOff>177800</xdr:colOff>
      <xdr:row>96</xdr:row>
      <xdr:rowOff>169925</xdr:rowOff>
    </xdr:to>
    <xdr:cxnSp macro="">
      <xdr:nvCxnSpPr>
        <xdr:cNvPr id="468" name="直線コネクタ 467"/>
        <xdr:cNvCxnSpPr/>
      </xdr:nvCxnSpPr>
      <xdr:spPr>
        <a:xfrm>
          <a:off x="7861300" y="16601039"/>
          <a:ext cx="889000" cy="2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24386</xdr:rowOff>
    </xdr:from>
    <xdr:to>
      <xdr:col>46</xdr:col>
      <xdr:colOff>38100</xdr:colOff>
      <xdr:row>97</xdr:row>
      <xdr:rowOff>125986</xdr:rowOff>
    </xdr:to>
    <xdr:sp macro="" textlink="">
      <xdr:nvSpPr>
        <xdr:cNvPr id="469" name="フローチャート: 判断 468"/>
        <xdr:cNvSpPr/>
      </xdr:nvSpPr>
      <xdr:spPr>
        <a:xfrm>
          <a:off x="8699500" y="1665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117113</xdr:rowOff>
    </xdr:from>
    <xdr:ext cx="534377" cy="259045"/>
    <xdr:sp macro="" textlink="">
      <xdr:nvSpPr>
        <xdr:cNvPr id="470" name="テキスト ボックス 469"/>
        <xdr:cNvSpPr txBox="1"/>
      </xdr:nvSpPr>
      <xdr:spPr>
        <a:xfrm>
          <a:off x="8483111" y="1674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42070</xdr:rowOff>
    </xdr:from>
    <xdr:to>
      <xdr:col>41</xdr:col>
      <xdr:colOff>101600</xdr:colOff>
      <xdr:row>97</xdr:row>
      <xdr:rowOff>143670</xdr:rowOff>
    </xdr:to>
    <xdr:sp macro="" textlink="">
      <xdr:nvSpPr>
        <xdr:cNvPr id="471" name="フローチャート: 判断 470"/>
        <xdr:cNvSpPr/>
      </xdr:nvSpPr>
      <xdr:spPr>
        <a:xfrm>
          <a:off x="7810500" y="166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134797</xdr:rowOff>
    </xdr:from>
    <xdr:ext cx="534377" cy="259045"/>
    <xdr:sp macro="" textlink="">
      <xdr:nvSpPr>
        <xdr:cNvPr id="472" name="テキスト ボックス 471"/>
        <xdr:cNvSpPr txBox="1"/>
      </xdr:nvSpPr>
      <xdr:spPr>
        <a:xfrm>
          <a:off x="7594111" y="1676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149512</xdr:rowOff>
    </xdr:from>
    <xdr:to>
      <xdr:col>55</xdr:col>
      <xdr:colOff>50800</xdr:colOff>
      <xdr:row>96</xdr:row>
      <xdr:rowOff>79662</xdr:rowOff>
    </xdr:to>
    <xdr:sp macro="" textlink="">
      <xdr:nvSpPr>
        <xdr:cNvPr id="478" name="楕円 477"/>
        <xdr:cNvSpPr/>
      </xdr:nvSpPr>
      <xdr:spPr>
        <a:xfrm>
          <a:off x="10426700" y="1643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127939</xdr:rowOff>
    </xdr:from>
    <xdr:ext cx="534377" cy="259045"/>
    <xdr:sp macro="" textlink="">
      <xdr:nvSpPr>
        <xdr:cNvPr id="479" name="普通建設事業費 （ うち更新整備　）該当値テキスト"/>
        <xdr:cNvSpPr txBox="1"/>
      </xdr:nvSpPr>
      <xdr:spPr>
        <a:xfrm>
          <a:off x="10528300" y="1641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72735</xdr:rowOff>
    </xdr:from>
    <xdr:to>
      <xdr:col>50</xdr:col>
      <xdr:colOff>165100</xdr:colOff>
      <xdr:row>97</xdr:row>
      <xdr:rowOff>2885</xdr:rowOff>
    </xdr:to>
    <xdr:sp macro="" textlink="">
      <xdr:nvSpPr>
        <xdr:cNvPr id="480" name="楕円 479"/>
        <xdr:cNvSpPr/>
      </xdr:nvSpPr>
      <xdr:spPr>
        <a:xfrm>
          <a:off x="9588500" y="1653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165462</xdr:rowOff>
    </xdr:from>
    <xdr:ext cx="534377" cy="259045"/>
    <xdr:sp macro="" textlink="">
      <xdr:nvSpPr>
        <xdr:cNvPr id="481" name="テキスト ボックス 480"/>
        <xdr:cNvSpPr txBox="1"/>
      </xdr:nvSpPr>
      <xdr:spPr>
        <a:xfrm>
          <a:off x="9372111" y="1662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119125</xdr:rowOff>
    </xdr:from>
    <xdr:to>
      <xdr:col>46</xdr:col>
      <xdr:colOff>38100</xdr:colOff>
      <xdr:row>97</xdr:row>
      <xdr:rowOff>49275</xdr:rowOff>
    </xdr:to>
    <xdr:sp macro="" textlink="">
      <xdr:nvSpPr>
        <xdr:cNvPr id="482" name="楕円 481"/>
        <xdr:cNvSpPr/>
      </xdr:nvSpPr>
      <xdr:spPr>
        <a:xfrm>
          <a:off x="8699500" y="1657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65802</xdr:rowOff>
    </xdr:from>
    <xdr:ext cx="534377" cy="259045"/>
    <xdr:sp macro="" textlink="">
      <xdr:nvSpPr>
        <xdr:cNvPr id="483" name="テキスト ボックス 482"/>
        <xdr:cNvSpPr txBox="1"/>
      </xdr:nvSpPr>
      <xdr:spPr>
        <a:xfrm>
          <a:off x="8483111" y="1635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91039</xdr:rowOff>
    </xdr:from>
    <xdr:to>
      <xdr:col>41</xdr:col>
      <xdr:colOff>101600</xdr:colOff>
      <xdr:row>97</xdr:row>
      <xdr:rowOff>21189</xdr:rowOff>
    </xdr:to>
    <xdr:sp macro="" textlink="">
      <xdr:nvSpPr>
        <xdr:cNvPr id="484" name="楕円 483"/>
        <xdr:cNvSpPr/>
      </xdr:nvSpPr>
      <xdr:spPr>
        <a:xfrm>
          <a:off x="7810500" y="165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37716</xdr:rowOff>
    </xdr:from>
    <xdr:ext cx="534377" cy="259045"/>
    <xdr:sp macro="" textlink="">
      <xdr:nvSpPr>
        <xdr:cNvPr id="485" name="テキスト ボックス 484"/>
        <xdr:cNvSpPr txBox="1"/>
      </xdr:nvSpPr>
      <xdr:spPr>
        <a:xfrm>
          <a:off x="7594111" y="1632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499" name="テキスト ボックス 498"/>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93888</xdr:rowOff>
    </xdr:from>
    <xdr:to>
      <xdr:col>85</xdr:col>
      <xdr:colOff>126364</xdr:colOff>
      <xdr:row>38</xdr:row>
      <xdr:rowOff>139700</xdr:rowOff>
    </xdr:to>
    <xdr:cxnSp macro="">
      <xdr:nvCxnSpPr>
        <xdr:cNvPr id="507" name="直線コネクタ 506"/>
        <xdr:cNvCxnSpPr/>
      </xdr:nvCxnSpPr>
      <xdr:spPr>
        <a:xfrm flipV="1">
          <a:off x="16317595" y="5237388"/>
          <a:ext cx="1269" cy="1417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8"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40565</xdr:rowOff>
    </xdr:from>
    <xdr:ext cx="534377" cy="259045"/>
    <xdr:sp macro="" textlink="">
      <xdr:nvSpPr>
        <xdr:cNvPr id="510" name="災害復旧事業費最大値テキスト"/>
        <xdr:cNvSpPr txBox="1"/>
      </xdr:nvSpPr>
      <xdr:spPr>
        <a:xfrm>
          <a:off x="16370300" y="501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93888</xdr:rowOff>
    </xdr:from>
    <xdr:to>
      <xdr:col>86</xdr:col>
      <xdr:colOff>25400</xdr:colOff>
      <xdr:row>30</xdr:row>
      <xdr:rowOff>93888</xdr:rowOff>
    </xdr:to>
    <xdr:cxnSp macro="">
      <xdr:nvCxnSpPr>
        <xdr:cNvPr id="511" name="直線コネクタ 510"/>
        <xdr:cNvCxnSpPr/>
      </xdr:nvCxnSpPr>
      <xdr:spPr>
        <a:xfrm>
          <a:off x="16230600" y="523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63805</xdr:rowOff>
    </xdr:from>
    <xdr:to>
      <xdr:col>85</xdr:col>
      <xdr:colOff>127000</xdr:colOff>
      <xdr:row>38</xdr:row>
      <xdr:rowOff>119400</xdr:rowOff>
    </xdr:to>
    <xdr:cxnSp macro="">
      <xdr:nvCxnSpPr>
        <xdr:cNvPr id="512" name="直線コネクタ 511"/>
        <xdr:cNvCxnSpPr/>
      </xdr:nvCxnSpPr>
      <xdr:spPr>
        <a:xfrm>
          <a:off x="15481300" y="6578905"/>
          <a:ext cx="838200" cy="5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116166</xdr:rowOff>
    </xdr:from>
    <xdr:ext cx="469744" cy="259045"/>
    <xdr:sp macro="" textlink="">
      <xdr:nvSpPr>
        <xdr:cNvPr id="513" name="災害復旧事業費平均値テキスト"/>
        <xdr:cNvSpPr txBox="1"/>
      </xdr:nvSpPr>
      <xdr:spPr>
        <a:xfrm>
          <a:off x="16370300" y="6288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93289</xdr:rowOff>
    </xdr:from>
    <xdr:to>
      <xdr:col>85</xdr:col>
      <xdr:colOff>177800</xdr:colOff>
      <xdr:row>38</xdr:row>
      <xdr:rowOff>23439</xdr:rowOff>
    </xdr:to>
    <xdr:sp macro="" textlink="">
      <xdr:nvSpPr>
        <xdr:cNvPr id="514" name="フローチャート: 判断 513"/>
        <xdr:cNvSpPr/>
      </xdr:nvSpPr>
      <xdr:spPr>
        <a:xfrm>
          <a:off x="16268700" y="643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63805</xdr:rowOff>
    </xdr:from>
    <xdr:to>
      <xdr:col>81</xdr:col>
      <xdr:colOff>50800</xdr:colOff>
      <xdr:row>38</xdr:row>
      <xdr:rowOff>139700</xdr:rowOff>
    </xdr:to>
    <xdr:cxnSp macro="">
      <xdr:nvCxnSpPr>
        <xdr:cNvPr id="515" name="直線コネクタ 514"/>
        <xdr:cNvCxnSpPr/>
      </xdr:nvCxnSpPr>
      <xdr:spPr>
        <a:xfrm flipV="1">
          <a:off x="14592300" y="6578905"/>
          <a:ext cx="889000" cy="7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17851</xdr:rowOff>
    </xdr:from>
    <xdr:to>
      <xdr:col>81</xdr:col>
      <xdr:colOff>101600</xdr:colOff>
      <xdr:row>37</xdr:row>
      <xdr:rowOff>119451</xdr:rowOff>
    </xdr:to>
    <xdr:sp macro="" textlink="">
      <xdr:nvSpPr>
        <xdr:cNvPr id="516" name="フローチャート: 判断 515"/>
        <xdr:cNvSpPr/>
      </xdr:nvSpPr>
      <xdr:spPr>
        <a:xfrm>
          <a:off x="15430500" y="636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135978</xdr:rowOff>
    </xdr:from>
    <xdr:ext cx="469744" cy="259045"/>
    <xdr:sp macro="" textlink="">
      <xdr:nvSpPr>
        <xdr:cNvPr id="517" name="テキスト ボックス 516"/>
        <xdr:cNvSpPr txBox="1"/>
      </xdr:nvSpPr>
      <xdr:spPr>
        <a:xfrm>
          <a:off x="15246428" y="6136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135494</xdr:rowOff>
    </xdr:from>
    <xdr:to>
      <xdr:col>76</xdr:col>
      <xdr:colOff>114300</xdr:colOff>
      <xdr:row>38</xdr:row>
      <xdr:rowOff>139700</xdr:rowOff>
    </xdr:to>
    <xdr:cxnSp macro="">
      <xdr:nvCxnSpPr>
        <xdr:cNvPr id="518" name="直線コネクタ 517"/>
        <xdr:cNvCxnSpPr/>
      </xdr:nvCxnSpPr>
      <xdr:spPr>
        <a:xfrm>
          <a:off x="13703300" y="6479144"/>
          <a:ext cx="889000" cy="17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17759</xdr:rowOff>
    </xdr:from>
    <xdr:to>
      <xdr:col>76</xdr:col>
      <xdr:colOff>165100</xdr:colOff>
      <xdr:row>38</xdr:row>
      <xdr:rowOff>119359</xdr:rowOff>
    </xdr:to>
    <xdr:sp macro="" textlink="">
      <xdr:nvSpPr>
        <xdr:cNvPr id="519" name="フローチャート: 判断 518"/>
        <xdr:cNvSpPr/>
      </xdr:nvSpPr>
      <xdr:spPr>
        <a:xfrm>
          <a:off x="14541500" y="653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135887</xdr:rowOff>
    </xdr:from>
    <xdr:ext cx="378565" cy="259045"/>
    <xdr:sp macro="" textlink="">
      <xdr:nvSpPr>
        <xdr:cNvPr id="520" name="テキスト ボックス 519"/>
        <xdr:cNvSpPr txBox="1"/>
      </xdr:nvSpPr>
      <xdr:spPr>
        <a:xfrm>
          <a:off x="14403017" y="6308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135494</xdr:rowOff>
    </xdr:from>
    <xdr:to>
      <xdr:col>71</xdr:col>
      <xdr:colOff>177800</xdr:colOff>
      <xdr:row>38</xdr:row>
      <xdr:rowOff>16256</xdr:rowOff>
    </xdr:to>
    <xdr:cxnSp macro="">
      <xdr:nvCxnSpPr>
        <xdr:cNvPr id="521" name="直線コネクタ 520"/>
        <xdr:cNvCxnSpPr/>
      </xdr:nvCxnSpPr>
      <xdr:spPr>
        <a:xfrm flipV="1">
          <a:off x="12814300" y="6479144"/>
          <a:ext cx="889000" cy="5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26081</xdr:rowOff>
    </xdr:from>
    <xdr:to>
      <xdr:col>72</xdr:col>
      <xdr:colOff>38100</xdr:colOff>
      <xdr:row>38</xdr:row>
      <xdr:rowOff>127681</xdr:rowOff>
    </xdr:to>
    <xdr:sp macro="" textlink="">
      <xdr:nvSpPr>
        <xdr:cNvPr id="522" name="フローチャート: 判断 521"/>
        <xdr:cNvSpPr/>
      </xdr:nvSpPr>
      <xdr:spPr>
        <a:xfrm>
          <a:off x="13652500" y="654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118808</xdr:rowOff>
    </xdr:from>
    <xdr:ext cx="378565" cy="259045"/>
    <xdr:sp macro="" textlink="">
      <xdr:nvSpPr>
        <xdr:cNvPr id="523" name="テキスト ボックス 522"/>
        <xdr:cNvSpPr txBox="1"/>
      </xdr:nvSpPr>
      <xdr:spPr>
        <a:xfrm>
          <a:off x="13514017" y="6633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24343</xdr:rowOff>
    </xdr:from>
    <xdr:to>
      <xdr:col>67</xdr:col>
      <xdr:colOff>101600</xdr:colOff>
      <xdr:row>38</xdr:row>
      <xdr:rowOff>125943</xdr:rowOff>
    </xdr:to>
    <xdr:sp macro="" textlink="">
      <xdr:nvSpPr>
        <xdr:cNvPr id="524" name="フローチャート: 判断 523"/>
        <xdr:cNvSpPr/>
      </xdr:nvSpPr>
      <xdr:spPr>
        <a:xfrm>
          <a:off x="12763500" y="653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117070</xdr:rowOff>
    </xdr:from>
    <xdr:ext cx="378565" cy="259045"/>
    <xdr:sp macro="" textlink="">
      <xdr:nvSpPr>
        <xdr:cNvPr id="525" name="テキスト ボックス 524"/>
        <xdr:cNvSpPr txBox="1"/>
      </xdr:nvSpPr>
      <xdr:spPr>
        <a:xfrm>
          <a:off x="12625017" y="6632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68600</xdr:rowOff>
    </xdr:from>
    <xdr:to>
      <xdr:col>85</xdr:col>
      <xdr:colOff>177800</xdr:colOff>
      <xdr:row>38</xdr:row>
      <xdr:rowOff>170200</xdr:rowOff>
    </xdr:to>
    <xdr:sp macro="" textlink="">
      <xdr:nvSpPr>
        <xdr:cNvPr id="531" name="楕円 530"/>
        <xdr:cNvSpPr/>
      </xdr:nvSpPr>
      <xdr:spPr>
        <a:xfrm>
          <a:off x="16268700" y="65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154977</xdr:rowOff>
    </xdr:from>
    <xdr:ext cx="378565" cy="259045"/>
    <xdr:sp macro="" textlink="">
      <xdr:nvSpPr>
        <xdr:cNvPr id="532" name="災害復旧事業費該当値テキスト"/>
        <xdr:cNvSpPr txBox="1"/>
      </xdr:nvSpPr>
      <xdr:spPr>
        <a:xfrm>
          <a:off x="16370300" y="6498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13005</xdr:rowOff>
    </xdr:from>
    <xdr:to>
      <xdr:col>81</xdr:col>
      <xdr:colOff>101600</xdr:colOff>
      <xdr:row>38</xdr:row>
      <xdr:rowOff>114605</xdr:rowOff>
    </xdr:to>
    <xdr:sp macro="" textlink="">
      <xdr:nvSpPr>
        <xdr:cNvPr id="533" name="楕円 532"/>
        <xdr:cNvSpPr/>
      </xdr:nvSpPr>
      <xdr:spPr>
        <a:xfrm>
          <a:off x="15430500" y="65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105732</xdr:rowOff>
    </xdr:from>
    <xdr:ext cx="378565" cy="259045"/>
    <xdr:sp macro="" textlink="">
      <xdr:nvSpPr>
        <xdr:cNvPr id="534" name="テキスト ボックス 533"/>
        <xdr:cNvSpPr txBox="1"/>
      </xdr:nvSpPr>
      <xdr:spPr>
        <a:xfrm>
          <a:off x="15292017" y="6620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5" name="楕円 534"/>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6" name="テキスト ボックス 535"/>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84694</xdr:rowOff>
    </xdr:from>
    <xdr:to>
      <xdr:col>72</xdr:col>
      <xdr:colOff>38100</xdr:colOff>
      <xdr:row>38</xdr:row>
      <xdr:rowOff>14844</xdr:rowOff>
    </xdr:to>
    <xdr:sp macro="" textlink="">
      <xdr:nvSpPr>
        <xdr:cNvPr id="537" name="楕円 536"/>
        <xdr:cNvSpPr/>
      </xdr:nvSpPr>
      <xdr:spPr>
        <a:xfrm>
          <a:off x="13652500" y="642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31371</xdr:rowOff>
    </xdr:from>
    <xdr:ext cx="469744" cy="259045"/>
    <xdr:sp macro="" textlink="">
      <xdr:nvSpPr>
        <xdr:cNvPr id="538" name="テキスト ボックス 537"/>
        <xdr:cNvSpPr txBox="1"/>
      </xdr:nvSpPr>
      <xdr:spPr>
        <a:xfrm>
          <a:off x="13468428" y="6203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136906</xdr:rowOff>
    </xdr:from>
    <xdr:to>
      <xdr:col>67</xdr:col>
      <xdr:colOff>101600</xdr:colOff>
      <xdr:row>38</xdr:row>
      <xdr:rowOff>67056</xdr:rowOff>
    </xdr:to>
    <xdr:sp macro="" textlink="">
      <xdr:nvSpPr>
        <xdr:cNvPr id="539" name="楕円 538"/>
        <xdr:cNvSpPr/>
      </xdr:nvSpPr>
      <xdr:spPr>
        <a:xfrm>
          <a:off x="127635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83583</xdr:rowOff>
    </xdr:from>
    <xdr:ext cx="469744" cy="259045"/>
    <xdr:sp macro="" textlink="">
      <xdr:nvSpPr>
        <xdr:cNvPr id="540" name="テキスト ボックス 539"/>
        <xdr:cNvSpPr txBox="1"/>
      </xdr:nvSpPr>
      <xdr:spPr>
        <a:xfrm>
          <a:off x="12579428" y="625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2" name="テキスト ボックス 601"/>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4" name="テキスト ボックス 60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6" name="テキスト ボックス 60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8" name="テキスト ボックス 60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22108</xdr:rowOff>
    </xdr:from>
    <xdr:to>
      <xdr:col>85</xdr:col>
      <xdr:colOff>126364</xdr:colOff>
      <xdr:row>78</xdr:row>
      <xdr:rowOff>125961</xdr:rowOff>
    </xdr:to>
    <xdr:cxnSp macro="">
      <xdr:nvCxnSpPr>
        <xdr:cNvPr id="612" name="直線コネクタ 611"/>
        <xdr:cNvCxnSpPr/>
      </xdr:nvCxnSpPr>
      <xdr:spPr>
        <a:xfrm flipV="1">
          <a:off x="16317595" y="12195058"/>
          <a:ext cx="1269" cy="130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129788</xdr:rowOff>
    </xdr:from>
    <xdr:ext cx="534377" cy="259045"/>
    <xdr:sp macro="" textlink="">
      <xdr:nvSpPr>
        <xdr:cNvPr id="613" name="公債費最小値テキスト"/>
        <xdr:cNvSpPr txBox="1"/>
      </xdr:nvSpPr>
      <xdr:spPr>
        <a:xfrm>
          <a:off x="16370300" y="1350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125961</xdr:rowOff>
    </xdr:from>
    <xdr:to>
      <xdr:col>86</xdr:col>
      <xdr:colOff>25400</xdr:colOff>
      <xdr:row>78</xdr:row>
      <xdr:rowOff>125961</xdr:rowOff>
    </xdr:to>
    <xdr:cxnSp macro="">
      <xdr:nvCxnSpPr>
        <xdr:cNvPr id="614" name="直線コネクタ 613"/>
        <xdr:cNvCxnSpPr/>
      </xdr:nvCxnSpPr>
      <xdr:spPr>
        <a:xfrm>
          <a:off x="16230600" y="1349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140235</xdr:rowOff>
    </xdr:from>
    <xdr:ext cx="534377" cy="259045"/>
    <xdr:sp macro="" textlink="">
      <xdr:nvSpPr>
        <xdr:cNvPr id="615" name="公債費最大値テキスト"/>
        <xdr:cNvSpPr txBox="1"/>
      </xdr:nvSpPr>
      <xdr:spPr>
        <a:xfrm>
          <a:off x="16370300" y="119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22108</xdr:rowOff>
    </xdr:from>
    <xdr:to>
      <xdr:col>86</xdr:col>
      <xdr:colOff>25400</xdr:colOff>
      <xdr:row>71</xdr:row>
      <xdr:rowOff>22108</xdr:rowOff>
    </xdr:to>
    <xdr:cxnSp macro="">
      <xdr:nvCxnSpPr>
        <xdr:cNvPr id="616" name="直線コネクタ 615"/>
        <xdr:cNvCxnSpPr/>
      </xdr:nvCxnSpPr>
      <xdr:spPr>
        <a:xfrm>
          <a:off x="16230600" y="12195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139449</xdr:rowOff>
    </xdr:from>
    <xdr:to>
      <xdr:col>85</xdr:col>
      <xdr:colOff>127000</xdr:colOff>
      <xdr:row>76</xdr:row>
      <xdr:rowOff>162903</xdr:rowOff>
    </xdr:to>
    <xdr:cxnSp macro="">
      <xdr:nvCxnSpPr>
        <xdr:cNvPr id="617" name="直線コネクタ 616"/>
        <xdr:cNvCxnSpPr/>
      </xdr:nvCxnSpPr>
      <xdr:spPr>
        <a:xfrm flipV="1">
          <a:off x="15481300" y="13169649"/>
          <a:ext cx="838200" cy="2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41483</xdr:rowOff>
    </xdr:from>
    <xdr:ext cx="534377" cy="259045"/>
    <xdr:sp macro="" textlink="">
      <xdr:nvSpPr>
        <xdr:cNvPr id="618" name="公債費平均値テキスト"/>
        <xdr:cNvSpPr txBox="1"/>
      </xdr:nvSpPr>
      <xdr:spPr>
        <a:xfrm>
          <a:off x="16370300" y="12728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18606</xdr:rowOff>
    </xdr:from>
    <xdr:to>
      <xdr:col>85</xdr:col>
      <xdr:colOff>177800</xdr:colOff>
      <xdr:row>75</xdr:row>
      <xdr:rowOff>120206</xdr:rowOff>
    </xdr:to>
    <xdr:sp macro="" textlink="">
      <xdr:nvSpPr>
        <xdr:cNvPr id="619" name="フローチャート: 判断 618"/>
        <xdr:cNvSpPr/>
      </xdr:nvSpPr>
      <xdr:spPr>
        <a:xfrm>
          <a:off x="16268700" y="128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162903</xdr:rowOff>
    </xdr:from>
    <xdr:to>
      <xdr:col>81</xdr:col>
      <xdr:colOff>50800</xdr:colOff>
      <xdr:row>76</xdr:row>
      <xdr:rowOff>166790</xdr:rowOff>
    </xdr:to>
    <xdr:cxnSp macro="">
      <xdr:nvCxnSpPr>
        <xdr:cNvPr id="620" name="直線コネクタ 619"/>
        <xdr:cNvCxnSpPr/>
      </xdr:nvCxnSpPr>
      <xdr:spPr>
        <a:xfrm flipV="1">
          <a:off x="14592300" y="13193103"/>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22241</xdr:rowOff>
    </xdr:from>
    <xdr:to>
      <xdr:col>81</xdr:col>
      <xdr:colOff>101600</xdr:colOff>
      <xdr:row>75</xdr:row>
      <xdr:rowOff>123841</xdr:rowOff>
    </xdr:to>
    <xdr:sp macro="" textlink="">
      <xdr:nvSpPr>
        <xdr:cNvPr id="621" name="フローチャート: 判断 620"/>
        <xdr:cNvSpPr/>
      </xdr:nvSpPr>
      <xdr:spPr>
        <a:xfrm>
          <a:off x="15430500" y="1288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140368</xdr:rowOff>
    </xdr:from>
    <xdr:ext cx="534377" cy="259045"/>
    <xdr:sp macro="" textlink="">
      <xdr:nvSpPr>
        <xdr:cNvPr id="622" name="テキスト ボックス 621"/>
        <xdr:cNvSpPr txBox="1"/>
      </xdr:nvSpPr>
      <xdr:spPr>
        <a:xfrm>
          <a:off x="15214111" y="1265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164114</xdr:rowOff>
    </xdr:from>
    <xdr:to>
      <xdr:col>76</xdr:col>
      <xdr:colOff>114300</xdr:colOff>
      <xdr:row>76</xdr:row>
      <xdr:rowOff>166790</xdr:rowOff>
    </xdr:to>
    <xdr:cxnSp macro="">
      <xdr:nvCxnSpPr>
        <xdr:cNvPr id="623" name="直線コネクタ 622"/>
        <xdr:cNvCxnSpPr/>
      </xdr:nvCxnSpPr>
      <xdr:spPr>
        <a:xfrm>
          <a:off x="13703300" y="13194314"/>
          <a:ext cx="889000" cy="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158531</xdr:rowOff>
    </xdr:from>
    <xdr:to>
      <xdr:col>76</xdr:col>
      <xdr:colOff>165100</xdr:colOff>
      <xdr:row>76</xdr:row>
      <xdr:rowOff>88681</xdr:rowOff>
    </xdr:to>
    <xdr:sp macro="" textlink="">
      <xdr:nvSpPr>
        <xdr:cNvPr id="624" name="フローチャート: 判断 623"/>
        <xdr:cNvSpPr/>
      </xdr:nvSpPr>
      <xdr:spPr>
        <a:xfrm>
          <a:off x="14541500" y="1301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105208</xdr:rowOff>
    </xdr:from>
    <xdr:ext cx="534377" cy="259045"/>
    <xdr:sp macro="" textlink="">
      <xdr:nvSpPr>
        <xdr:cNvPr id="625" name="テキスト ボックス 624"/>
        <xdr:cNvSpPr txBox="1"/>
      </xdr:nvSpPr>
      <xdr:spPr>
        <a:xfrm>
          <a:off x="14325111" y="1279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164114</xdr:rowOff>
    </xdr:from>
    <xdr:to>
      <xdr:col>71</xdr:col>
      <xdr:colOff>177800</xdr:colOff>
      <xdr:row>77</xdr:row>
      <xdr:rowOff>13491</xdr:rowOff>
    </xdr:to>
    <xdr:cxnSp macro="">
      <xdr:nvCxnSpPr>
        <xdr:cNvPr id="626" name="直線コネクタ 625"/>
        <xdr:cNvCxnSpPr/>
      </xdr:nvCxnSpPr>
      <xdr:spPr>
        <a:xfrm flipV="1">
          <a:off x="12814300" y="13194314"/>
          <a:ext cx="889000" cy="2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8044</xdr:rowOff>
    </xdr:from>
    <xdr:to>
      <xdr:col>72</xdr:col>
      <xdr:colOff>38100</xdr:colOff>
      <xdr:row>76</xdr:row>
      <xdr:rowOff>109644</xdr:rowOff>
    </xdr:to>
    <xdr:sp macro="" textlink="">
      <xdr:nvSpPr>
        <xdr:cNvPr id="627" name="フローチャート: 判断 626"/>
        <xdr:cNvSpPr/>
      </xdr:nvSpPr>
      <xdr:spPr>
        <a:xfrm>
          <a:off x="13652500" y="1303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126171</xdr:rowOff>
    </xdr:from>
    <xdr:ext cx="534377" cy="259045"/>
    <xdr:sp macro="" textlink="">
      <xdr:nvSpPr>
        <xdr:cNvPr id="628" name="テキスト ボックス 627"/>
        <xdr:cNvSpPr txBox="1"/>
      </xdr:nvSpPr>
      <xdr:spPr>
        <a:xfrm>
          <a:off x="13436111" y="1281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166875</xdr:rowOff>
    </xdr:from>
    <xdr:to>
      <xdr:col>67</xdr:col>
      <xdr:colOff>101600</xdr:colOff>
      <xdr:row>76</xdr:row>
      <xdr:rowOff>97025</xdr:rowOff>
    </xdr:to>
    <xdr:sp macro="" textlink="">
      <xdr:nvSpPr>
        <xdr:cNvPr id="629" name="フローチャート: 判断 628"/>
        <xdr:cNvSpPr/>
      </xdr:nvSpPr>
      <xdr:spPr>
        <a:xfrm>
          <a:off x="12763500" y="1302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113552</xdr:rowOff>
    </xdr:from>
    <xdr:ext cx="534377" cy="259045"/>
    <xdr:sp macro="" textlink="">
      <xdr:nvSpPr>
        <xdr:cNvPr id="630" name="テキスト ボックス 629"/>
        <xdr:cNvSpPr txBox="1"/>
      </xdr:nvSpPr>
      <xdr:spPr>
        <a:xfrm>
          <a:off x="12547111" y="1280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88649</xdr:rowOff>
    </xdr:from>
    <xdr:to>
      <xdr:col>85</xdr:col>
      <xdr:colOff>177800</xdr:colOff>
      <xdr:row>77</xdr:row>
      <xdr:rowOff>18799</xdr:rowOff>
    </xdr:to>
    <xdr:sp macro="" textlink="">
      <xdr:nvSpPr>
        <xdr:cNvPr id="636" name="楕円 635"/>
        <xdr:cNvSpPr/>
      </xdr:nvSpPr>
      <xdr:spPr>
        <a:xfrm>
          <a:off x="16268700" y="1311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67076</xdr:rowOff>
    </xdr:from>
    <xdr:ext cx="534377" cy="259045"/>
    <xdr:sp macro="" textlink="">
      <xdr:nvSpPr>
        <xdr:cNvPr id="637" name="公債費該当値テキスト"/>
        <xdr:cNvSpPr txBox="1"/>
      </xdr:nvSpPr>
      <xdr:spPr>
        <a:xfrm>
          <a:off x="16370300" y="1309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112103</xdr:rowOff>
    </xdr:from>
    <xdr:to>
      <xdr:col>81</xdr:col>
      <xdr:colOff>101600</xdr:colOff>
      <xdr:row>77</xdr:row>
      <xdr:rowOff>42253</xdr:rowOff>
    </xdr:to>
    <xdr:sp macro="" textlink="">
      <xdr:nvSpPr>
        <xdr:cNvPr id="638" name="楕円 637"/>
        <xdr:cNvSpPr/>
      </xdr:nvSpPr>
      <xdr:spPr>
        <a:xfrm>
          <a:off x="15430500" y="1314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33380</xdr:rowOff>
    </xdr:from>
    <xdr:ext cx="534377" cy="259045"/>
    <xdr:sp macro="" textlink="">
      <xdr:nvSpPr>
        <xdr:cNvPr id="639" name="テキスト ボックス 638"/>
        <xdr:cNvSpPr txBox="1"/>
      </xdr:nvSpPr>
      <xdr:spPr>
        <a:xfrm>
          <a:off x="15214111" y="1323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115990</xdr:rowOff>
    </xdr:from>
    <xdr:to>
      <xdr:col>76</xdr:col>
      <xdr:colOff>165100</xdr:colOff>
      <xdr:row>77</xdr:row>
      <xdr:rowOff>46140</xdr:rowOff>
    </xdr:to>
    <xdr:sp macro="" textlink="">
      <xdr:nvSpPr>
        <xdr:cNvPr id="640" name="楕円 639"/>
        <xdr:cNvSpPr/>
      </xdr:nvSpPr>
      <xdr:spPr>
        <a:xfrm>
          <a:off x="14541500" y="131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37267</xdr:rowOff>
    </xdr:from>
    <xdr:ext cx="534377" cy="259045"/>
    <xdr:sp macro="" textlink="">
      <xdr:nvSpPr>
        <xdr:cNvPr id="641" name="テキスト ボックス 640"/>
        <xdr:cNvSpPr txBox="1"/>
      </xdr:nvSpPr>
      <xdr:spPr>
        <a:xfrm>
          <a:off x="14325111" y="1323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113314</xdr:rowOff>
    </xdr:from>
    <xdr:to>
      <xdr:col>72</xdr:col>
      <xdr:colOff>38100</xdr:colOff>
      <xdr:row>77</xdr:row>
      <xdr:rowOff>43464</xdr:rowOff>
    </xdr:to>
    <xdr:sp macro="" textlink="">
      <xdr:nvSpPr>
        <xdr:cNvPr id="642" name="楕円 641"/>
        <xdr:cNvSpPr/>
      </xdr:nvSpPr>
      <xdr:spPr>
        <a:xfrm>
          <a:off x="13652500" y="1314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34591</xdr:rowOff>
    </xdr:from>
    <xdr:ext cx="534377" cy="259045"/>
    <xdr:sp macro="" textlink="">
      <xdr:nvSpPr>
        <xdr:cNvPr id="643" name="テキスト ボックス 642"/>
        <xdr:cNvSpPr txBox="1"/>
      </xdr:nvSpPr>
      <xdr:spPr>
        <a:xfrm>
          <a:off x="13436111" y="1323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134141</xdr:rowOff>
    </xdr:from>
    <xdr:to>
      <xdr:col>67</xdr:col>
      <xdr:colOff>101600</xdr:colOff>
      <xdr:row>77</xdr:row>
      <xdr:rowOff>64291</xdr:rowOff>
    </xdr:to>
    <xdr:sp macro="" textlink="">
      <xdr:nvSpPr>
        <xdr:cNvPr id="644" name="楕円 643"/>
        <xdr:cNvSpPr/>
      </xdr:nvSpPr>
      <xdr:spPr>
        <a:xfrm>
          <a:off x="12763500" y="1316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55418</xdr:rowOff>
    </xdr:from>
    <xdr:ext cx="534377" cy="259045"/>
    <xdr:sp macro="" textlink="">
      <xdr:nvSpPr>
        <xdr:cNvPr id="645" name="テキスト ボックス 644"/>
        <xdr:cNvSpPr txBox="1"/>
      </xdr:nvSpPr>
      <xdr:spPr>
        <a:xfrm>
          <a:off x="12547111" y="1325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7" name="テキスト ボックス 66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121717</xdr:rowOff>
    </xdr:from>
    <xdr:to>
      <xdr:col>85</xdr:col>
      <xdr:colOff>126364</xdr:colOff>
      <xdr:row>98</xdr:row>
      <xdr:rowOff>157074</xdr:rowOff>
    </xdr:to>
    <xdr:cxnSp macro="">
      <xdr:nvCxnSpPr>
        <xdr:cNvPr id="669" name="直線コネクタ 668"/>
        <xdr:cNvCxnSpPr/>
      </xdr:nvCxnSpPr>
      <xdr:spPr>
        <a:xfrm flipV="1">
          <a:off x="16317595" y="15723667"/>
          <a:ext cx="1269" cy="123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160901</xdr:rowOff>
    </xdr:from>
    <xdr:ext cx="469744" cy="259045"/>
    <xdr:sp macro="" textlink="">
      <xdr:nvSpPr>
        <xdr:cNvPr id="670" name="積立金最小値テキスト"/>
        <xdr:cNvSpPr txBox="1"/>
      </xdr:nvSpPr>
      <xdr:spPr>
        <a:xfrm>
          <a:off x="16370300" y="1696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157074</xdr:rowOff>
    </xdr:from>
    <xdr:to>
      <xdr:col>86</xdr:col>
      <xdr:colOff>25400</xdr:colOff>
      <xdr:row>98</xdr:row>
      <xdr:rowOff>157074</xdr:rowOff>
    </xdr:to>
    <xdr:cxnSp macro="">
      <xdr:nvCxnSpPr>
        <xdr:cNvPr id="671" name="直線コネクタ 670"/>
        <xdr:cNvCxnSpPr/>
      </xdr:nvCxnSpPr>
      <xdr:spPr>
        <a:xfrm>
          <a:off x="16230600" y="1695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68394</xdr:rowOff>
    </xdr:from>
    <xdr:ext cx="534377" cy="259045"/>
    <xdr:sp macro="" textlink="">
      <xdr:nvSpPr>
        <xdr:cNvPr id="672" name="積立金最大値テキスト"/>
        <xdr:cNvSpPr txBox="1"/>
      </xdr:nvSpPr>
      <xdr:spPr>
        <a:xfrm>
          <a:off x="16370300" y="1549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121717</xdr:rowOff>
    </xdr:from>
    <xdr:to>
      <xdr:col>86</xdr:col>
      <xdr:colOff>25400</xdr:colOff>
      <xdr:row>91</xdr:row>
      <xdr:rowOff>121717</xdr:rowOff>
    </xdr:to>
    <xdr:cxnSp macro="">
      <xdr:nvCxnSpPr>
        <xdr:cNvPr id="673" name="直線コネクタ 672"/>
        <xdr:cNvCxnSpPr/>
      </xdr:nvCxnSpPr>
      <xdr:spPr>
        <a:xfrm>
          <a:off x="16230600" y="1572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37249</xdr:rowOff>
    </xdr:from>
    <xdr:to>
      <xdr:col>85</xdr:col>
      <xdr:colOff>127000</xdr:colOff>
      <xdr:row>95</xdr:row>
      <xdr:rowOff>133032</xdr:rowOff>
    </xdr:to>
    <xdr:cxnSp macro="">
      <xdr:nvCxnSpPr>
        <xdr:cNvPr id="674" name="直線コネクタ 673"/>
        <xdr:cNvCxnSpPr/>
      </xdr:nvCxnSpPr>
      <xdr:spPr>
        <a:xfrm>
          <a:off x="15481300" y="16324999"/>
          <a:ext cx="838200" cy="9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151795</xdr:rowOff>
    </xdr:from>
    <xdr:ext cx="534377" cy="259045"/>
    <xdr:sp macro="" textlink="">
      <xdr:nvSpPr>
        <xdr:cNvPr id="675" name="積立金平均値テキスト"/>
        <xdr:cNvSpPr txBox="1"/>
      </xdr:nvSpPr>
      <xdr:spPr>
        <a:xfrm>
          <a:off x="16370300" y="16439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1918</xdr:rowOff>
    </xdr:from>
    <xdr:to>
      <xdr:col>85</xdr:col>
      <xdr:colOff>177800</xdr:colOff>
      <xdr:row>96</xdr:row>
      <xdr:rowOff>103518</xdr:rowOff>
    </xdr:to>
    <xdr:sp macro="" textlink="">
      <xdr:nvSpPr>
        <xdr:cNvPr id="676" name="フローチャート: 判断 675"/>
        <xdr:cNvSpPr/>
      </xdr:nvSpPr>
      <xdr:spPr>
        <a:xfrm>
          <a:off x="16268700" y="16461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37249</xdr:rowOff>
    </xdr:from>
    <xdr:to>
      <xdr:col>81</xdr:col>
      <xdr:colOff>50800</xdr:colOff>
      <xdr:row>96</xdr:row>
      <xdr:rowOff>140043</xdr:rowOff>
    </xdr:to>
    <xdr:cxnSp macro="">
      <xdr:nvCxnSpPr>
        <xdr:cNvPr id="677" name="直線コネクタ 676"/>
        <xdr:cNvCxnSpPr/>
      </xdr:nvCxnSpPr>
      <xdr:spPr>
        <a:xfrm flipV="1">
          <a:off x="14592300" y="16324999"/>
          <a:ext cx="889000" cy="27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101206</xdr:rowOff>
    </xdr:from>
    <xdr:to>
      <xdr:col>81</xdr:col>
      <xdr:colOff>101600</xdr:colOff>
      <xdr:row>96</xdr:row>
      <xdr:rowOff>31356</xdr:rowOff>
    </xdr:to>
    <xdr:sp macro="" textlink="">
      <xdr:nvSpPr>
        <xdr:cNvPr id="678" name="フローチャート: 判断 677"/>
        <xdr:cNvSpPr/>
      </xdr:nvSpPr>
      <xdr:spPr>
        <a:xfrm>
          <a:off x="15430500" y="163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22483</xdr:rowOff>
    </xdr:from>
    <xdr:ext cx="534377" cy="259045"/>
    <xdr:sp macro="" textlink="">
      <xdr:nvSpPr>
        <xdr:cNvPr id="679" name="テキスト ボックス 678"/>
        <xdr:cNvSpPr txBox="1"/>
      </xdr:nvSpPr>
      <xdr:spPr>
        <a:xfrm>
          <a:off x="15214111" y="164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140043</xdr:rowOff>
    </xdr:from>
    <xdr:to>
      <xdr:col>76</xdr:col>
      <xdr:colOff>114300</xdr:colOff>
      <xdr:row>96</xdr:row>
      <xdr:rowOff>151092</xdr:rowOff>
    </xdr:to>
    <xdr:cxnSp macro="">
      <xdr:nvCxnSpPr>
        <xdr:cNvPr id="680" name="直線コネクタ 679"/>
        <xdr:cNvCxnSpPr/>
      </xdr:nvCxnSpPr>
      <xdr:spPr>
        <a:xfrm flipV="1">
          <a:off x="13703300" y="16599243"/>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3327</xdr:rowOff>
    </xdr:from>
    <xdr:to>
      <xdr:col>76</xdr:col>
      <xdr:colOff>165100</xdr:colOff>
      <xdr:row>96</xdr:row>
      <xdr:rowOff>104927</xdr:rowOff>
    </xdr:to>
    <xdr:sp macro="" textlink="">
      <xdr:nvSpPr>
        <xdr:cNvPr id="681" name="フローチャート: 判断 680"/>
        <xdr:cNvSpPr/>
      </xdr:nvSpPr>
      <xdr:spPr>
        <a:xfrm>
          <a:off x="14541500" y="1646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121454</xdr:rowOff>
    </xdr:from>
    <xdr:ext cx="534377" cy="259045"/>
    <xdr:sp macro="" textlink="">
      <xdr:nvSpPr>
        <xdr:cNvPr id="682" name="テキスト ボックス 681"/>
        <xdr:cNvSpPr txBox="1"/>
      </xdr:nvSpPr>
      <xdr:spPr>
        <a:xfrm>
          <a:off x="14325111" y="1623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73634</xdr:rowOff>
    </xdr:from>
    <xdr:to>
      <xdr:col>71</xdr:col>
      <xdr:colOff>177800</xdr:colOff>
      <xdr:row>96</xdr:row>
      <xdr:rowOff>151092</xdr:rowOff>
    </xdr:to>
    <xdr:cxnSp macro="">
      <xdr:nvCxnSpPr>
        <xdr:cNvPr id="683" name="直線コネクタ 682"/>
        <xdr:cNvCxnSpPr/>
      </xdr:nvCxnSpPr>
      <xdr:spPr>
        <a:xfrm>
          <a:off x="12814300" y="16532834"/>
          <a:ext cx="889000" cy="7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121132</xdr:rowOff>
    </xdr:from>
    <xdr:to>
      <xdr:col>72</xdr:col>
      <xdr:colOff>38100</xdr:colOff>
      <xdr:row>97</xdr:row>
      <xdr:rowOff>51282</xdr:rowOff>
    </xdr:to>
    <xdr:sp macro="" textlink="">
      <xdr:nvSpPr>
        <xdr:cNvPr id="684" name="フローチャート: 判断 683"/>
        <xdr:cNvSpPr/>
      </xdr:nvSpPr>
      <xdr:spPr>
        <a:xfrm>
          <a:off x="13652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42409</xdr:rowOff>
    </xdr:from>
    <xdr:ext cx="534377" cy="259045"/>
    <xdr:sp macro="" textlink="">
      <xdr:nvSpPr>
        <xdr:cNvPr id="685" name="テキスト ボックス 684"/>
        <xdr:cNvSpPr txBox="1"/>
      </xdr:nvSpPr>
      <xdr:spPr>
        <a:xfrm>
          <a:off x="13436111" y="1667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34455</xdr:rowOff>
    </xdr:from>
    <xdr:to>
      <xdr:col>67</xdr:col>
      <xdr:colOff>101600</xdr:colOff>
      <xdr:row>96</xdr:row>
      <xdr:rowOff>136055</xdr:rowOff>
    </xdr:to>
    <xdr:sp macro="" textlink="">
      <xdr:nvSpPr>
        <xdr:cNvPr id="686" name="フローチャート: 判断 685"/>
        <xdr:cNvSpPr/>
      </xdr:nvSpPr>
      <xdr:spPr>
        <a:xfrm>
          <a:off x="12763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127182</xdr:rowOff>
    </xdr:from>
    <xdr:ext cx="534377" cy="259045"/>
    <xdr:sp macro="" textlink="">
      <xdr:nvSpPr>
        <xdr:cNvPr id="687" name="テキスト ボックス 686"/>
        <xdr:cNvSpPr txBox="1"/>
      </xdr:nvSpPr>
      <xdr:spPr>
        <a:xfrm>
          <a:off x="12547111" y="165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82232</xdr:rowOff>
    </xdr:from>
    <xdr:to>
      <xdr:col>85</xdr:col>
      <xdr:colOff>177800</xdr:colOff>
      <xdr:row>96</xdr:row>
      <xdr:rowOff>12382</xdr:rowOff>
    </xdr:to>
    <xdr:sp macro="" textlink="">
      <xdr:nvSpPr>
        <xdr:cNvPr id="693" name="楕円 692"/>
        <xdr:cNvSpPr/>
      </xdr:nvSpPr>
      <xdr:spPr>
        <a:xfrm>
          <a:off x="16268700" y="1636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105109</xdr:rowOff>
    </xdr:from>
    <xdr:ext cx="534377" cy="259045"/>
    <xdr:sp macro="" textlink="">
      <xdr:nvSpPr>
        <xdr:cNvPr id="694" name="積立金該当値テキスト"/>
        <xdr:cNvSpPr txBox="1"/>
      </xdr:nvSpPr>
      <xdr:spPr>
        <a:xfrm>
          <a:off x="16370300" y="1622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157899</xdr:rowOff>
    </xdr:from>
    <xdr:to>
      <xdr:col>81</xdr:col>
      <xdr:colOff>101600</xdr:colOff>
      <xdr:row>95</xdr:row>
      <xdr:rowOff>88049</xdr:rowOff>
    </xdr:to>
    <xdr:sp macro="" textlink="">
      <xdr:nvSpPr>
        <xdr:cNvPr id="695" name="楕円 694"/>
        <xdr:cNvSpPr/>
      </xdr:nvSpPr>
      <xdr:spPr>
        <a:xfrm>
          <a:off x="15430500" y="1627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104576</xdr:rowOff>
    </xdr:from>
    <xdr:ext cx="534377" cy="259045"/>
    <xdr:sp macro="" textlink="">
      <xdr:nvSpPr>
        <xdr:cNvPr id="696" name="テキスト ボックス 695"/>
        <xdr:cNvSpPr txBox="1"/>
      </xdr:nvSpPr>
      <xdr:spPr>
        <a:xfrm>
          <a:off x="15214111" y="1604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89243</xdr:rowOff>
    </xdr:from>
    <xdr:to>
      <xdr:col>76</xdr:col>
      <xdr:colOff>165100</xdr:colOff>
      <xdr:row>97</xdr:row>
      <xdr:rowOff>19393</xdr:rowOff>
    </xdr:to>
    <xdr:sp macro="" textlink="">
      <xdr:nvSpPr>
        <xdr:cNvPr id="697" name="楕円 696"/>
        <xdr:cNvSpPr/>
      </xdr:nvSpPr>
      <xdr:spPr>
        <a:xfrm>
          <a:off x="14541500" y="1654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10520</xdr:rowOff>
    </xdr:from>
    <xdr:ext cx="534377" cy="259045"/>
    <xdr:sp macro="" textlink="">
      <xdr:nvSpPr>
        <xdr:cNvPr id="698" name="テキスト ボックス 697"/>
        <xdr:cNvSpPr txBox="1"/>
      </xdr:nvSpPr>
      <xdr:spPr>
        <a:xfrm>
          <a:off x="14325111" y="1664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100292</xdr:rowOff>
    </xdr:from>
    <xdr:to>
      <xdr:col>72</xdr:col>
      <xdr:colOff>38100</xdr:colOff>
      <xdr:row>97</xdr:row>
      <xdr:rowOff>30442</xdr:rowOff>
    </xdr:to>
    <xdr:sp macro="" textlink="">
      <xdr:nvSpPr>
        <xdr:cNvPr id="699" name="楕円 698"/>
        <xdr:cNvSpPr/>
      </xdr:nvSpPr>
      <xdr:spPr>
        <a:xfrm>
          <a:off x="13652500" y="1655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46969</xdr:rowOff>
    </xdr:from>
    <xdr:ext cx="534377" cy="259045"/>
    <xdr:sp macro="" textlink="">
      <xdr:nvSpPr>
        <xdr:cNvPr id="700" name="テキスト ボックス 699"/>
        <xdr:cNvSpPr txBox="1"/>
      </xdr:nvSpPr>
      <xdr:spPr>
        <a:xfrm>
          <a:off x="13436111" y="163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22834</xdr:rowOff>
    </xdr:from>
    <xdr:to>
      <xdr:col>67</xdr:col>
      <xdr:colOff>101600</xdr:colOff>
      <xdr:row>96</xdr:row>
      <xdr:rowOff>124434</xdr:rowOff>
    </xdr:to>
    <xdr:sp macro="" textlink="">
      <xdr:nvSpPr>
        <xdr:cNvPr id="701" name="楕円 700"/>
        <xdr:cNvSpPr/>
      </xdr:nvSpPr>
      <xdr:spPr>
        <a:xfrm>
          <a:off x="12763500" y="1648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140961</xdr:rowOff>
    </xdr:from>
    <xdr:ext cx="534377" cy="259045"/>
    <xdr:sp macro="" textlink="">
      <xdr:nvSpPr>
        <xdr:cNvPr id="702" name="テキスト ボックス 701"/>
        <xdr:cNvSpPr txBox="1"/>
      </xdr:nvSpPr>
      <xdr:spPr>
        <a:xfrm>
          <a:off x="12547111" y="1625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6" name="テキスト ボックス 71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8" name="テキスト ボックス 71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0" name="テキスト ボックス 71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2" name="テキスト ボックス 72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32385</xdr:rowOff>
    </xdr:from>
    <xdr:to>
      <xdr:col>116</xdr:col>
      <xdr:colOff>62864</xdr:colOff>
      <xdr:row>39</xdr:row>
      <xdr:rowOff>44450</xdr:rowOff>
    </xdr:to>
    <xdr:cxnSp macro="">
      <xdr:nvCxnSpPr>
        <xdr:cNvPr id="726" name="直線コネクタ 725"/>
        <xdr:cNvCxnSpPr/>
      </xdr:nvCxnSpPr>
      <xdr:spPr>
        <a:xfrm flipV="1">
          <a:off x="22159595" y="5347335"/>
          <a:ext cx="1269" cy="1383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150512</xdr:rowOff>
    </xdr:from>
    <xdr:ext cx="534377" cy="259045"/>
    <xdr:sp macro="" textlink="">
      <xdr:nvSpPr>
        <xdr:cNvPr id="729" name="投資及び出資金最大値テキスト"/>
        <xdr:cNvSpPr txBox="1"/>
      </xdr:nvSpPr>
      <xdr:spPr>
        <a:xfrm>
          <a:off x="22212300" y="512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32385</xdr:rowOff>
    </xdr:from>
    <xdr:to>
      <xdr:col>116</xdr:col>
      <xdr:colOff>152400</xdr:colOff>
      <xdr:row>31</xdr:row>
      <xdr:rowOff>32385</xdr:rowOff>
    </xdr:to>
    <xdr:cxnSp macro="">
      <xdr:nvCxnSpPr>
        <xdr:cNvPr id="730" name="直線コネクタ 729"/>
        <xdr:cNvCxnSpPr/>
      </xdr:nvCxnSpPr>
      <xdr:spPr>
        <a:xfrm>
          <a:off x="22072600" y="534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170180</xdr:rowOff>
    </xdr:from>
    <xdr:to>
      <xdr:col>116</xdr:col>
      <xdr:colOff>63500</xdr:colOff>
      <xdr:row>38</xdr:row>
      <xdr:rowOff>11557</xdr:rowOff>
    </xdr:to>
    <xdr:cxnSp macro="">
      <xdr:nvCxnSpPr>
        <xdr:cNvPr id="731" name="直線コネクタ 730"/>
        <xdr:cNvCxnSpPr/>
      </xdr:nvCxnSpPr>
      <xdr:spPr>
        <a:xfrm flipV="1">
          <a:off x="21323300" y="6342380"/>
          <a:ext cx="838200" cy="18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115206</xdr:rowOff>
    </xdr:from>
    <xdr:ext cx="469744" cy="259045"/>
    <xdr:sp macro="" textlink="">
      <xdr:nvSpPr>
        <xdr:cNvPr id="732" name="投資及び出資金平均値テキスト"/>
        <xdr:cNvSpPr txBox="1"/>
      </xdr:nvSpPr>
      <xdr:spPr>
        <a:xfrm>
          <a:off x="22212300" y="6458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136779</xdr:rowOff>
    </xdr:from>
    <xdr:to>
      <xdr:col>116</xdr:col>
      <xdr:colOff>114300</xdr:colOff>
      <xdr:row>38</xdr:row>
      <xdr:rowOff>66929</xdr:rowOff>
    </xdr:to>
    <xdr:sp macro="" textlink="">
      <xdr:nvSpPr>
        <xdr:cNvPr id="733" name="フローチャート: 判断 732"/>
        <xdr:cNvSpPr/>
      </xdr:nvSpPr>
      <xdr:spPr>
        <a:xfrm>
          <a:off x="22110700" y="648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11557</xdr:rowOff>
    </xdr:from>
    <xdr:to>
      <xdr:col>111</xdr:col>
      <xdr:colOff>177800</xdr:colOff>
      <xdr:row>38</xdr:row>
      <xdr:rowOff>63754</xdr:rowOff>
    </xdr:to>
    <xdr:cxnSp macro="">
      <xdr:nvCxnSpPr>
        <xdr:cNvPr id="734" name="直線コネクタ 733"/>
        <xdr:cNvCxnSpPr/>
      </xdr:nvCxnSpPr>
      <xdr:spPr>
        <a:xfrm flipV="1">
          <a:off x="20434300" y="6526657"/>
          <a:ext cx="8890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154432</xdr:rowOff>
    </xdr:from>
    <xdr:to>
      <xdr:col>112</xdr:col>
      <xdr:colOff>38100</xdr:colOff>
      <xdr:row>38</xdr:row>
      <xdr:rowOff>84582</xdr:rowOff>
    </xdr:to>
    <xdr:sp macro="" textlink="">
      <xdr:nvSpPr>
        <xdr:cNvPr id="735" name="フローチャート: 判断 734"/>
        <xdr:cNvSpPr/>
      </xdr:nvSpPr>
      <xdr:spPr>
        <a:xfrm>
          <a:off x="21272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75709</xdr:rowOff>
    </xdr:from>
    <xdr:ext cx="469744" cy="259045"/>
    <xdr:sp macro="" textlink="">
      <xdr:nvSpPr>
        <xdr:cNvPr id="736" name="テキスト ボックス 735"/>
        <xdr:cNvSpPr txBox="1"/>
      </xdr:nvSpPr>
      <xdr:spPr>
        <a:xfrm>
          <a:off x="21088428" y="659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63754</xdr:rowOff>
    </xdr:from>
    <xdr:to>
      <xdr:col>107</xdr:col>
      <xdr:colOff>50800</xdr:colOff>
      <xdr:row>38</xdr:row>
      <xdr:rowOff>117094</xdr:rowOff>
    </xdr:to>
    <xdr:cxnSp macro="">
      <xdr:nvCxnSpPr>
        <xdr:cNvPr id="737" name="直線コネクタ 736"/>
        <xdr:cNvCxnSpPr/>
      </xdr:nvCxnSpPr>
      <xdr:spPr>
        <a:xfrm flipV="1">
          <a:off x="19545300" y="6578854"/>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39116</xdr:rowOff>
    </xdr:from>
    <xdr:to>
      <xdr:col>107</xdr:col>
      <xdr:colOff>101600</xdr:colOff>
      <xdr:row>38</xdr:row>
      <xdr:rowOff>140716</xdr:rowOff>
    </xdr:to>
    <xdr:sp macro="" textlink="">
      <xdr:nvSpPr>
        <xdr:cNvPr id="738" name="フローチャート: 判断 737"/>
        <xdr:cNvSpPr/>
      </xdr:nvSpPr>
      <xdr:spPr>
        <a:xfrm>
          <a:off x="20383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131843</xdr:rowOff>
    </xdr:from>
    <xdr:ext cx="378565" cy="259045"/>
    <xdr:sp macro="" textlink="">
      <xdr:nvSpPr>
        <xdr:cNvPr id="739" name="テキスト ボックス 738"/>
        <xdr:cNvSpPr txBox="1"/>
      </xdr:nvSpPr>
      <xdr:spPr>
        <a:xfrm>
          <a:off x="20245017" y="6646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110617</xdr:rowOff>
    </xdr:from>
    <xdr:to>
      <xdr:col>102</xdr:col>
      <xdr:colOff>114300</xdr:colOff>
      <xdr:row>38</xdr:row>
      <xdr:rowOff>117094</xdr:rowOff>
    </xdr:to>
    <xdr:cxnSp macro="">
      <xdr:nvCxnSpPr>
        <xdr:cNvPr id="740" name="直線コネクタ 739"/>
        <xdr:cNvCxnSpPr/>
      </xdr:nvCxnSpPr>
      <xdr:spPr>
        <a:xfrm>
          <a:off x="18656300" y="6625717"/>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33274</xdr:rowOff>
    </xdr:from>
    <xdr:to>
      <xdr:col>102</xdr:col>
      <xdr:colOff>165100</xdr:colOff>
      <xdr:row>38</xdr:row>
      <xdr:rowOff>134874</xdr:rowOff>
    </xdr:to>
    <xdr:sp macro="" textlink="">
      <xdr:nvSpPr>
        <xdr:cNvPr id="741" name="フローチャート: 判断 740"/>
        <xdr:cNvSpPr/>
      </xdr:nvSpPr>
      <xdr:spPr>
        <a:xfrm>
          <a:off x="19494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151401</xdr:rowOff>
    </xdr:from>
    <xdr:ext cx="469744" cy="259045"/>
    <xdr:sp macro="" textlink="">
      <xdr:nvSpPr>
        <xdr:cNvPr id="742" name="テキスト ボックス 741"/>
        <xdr:cNvSpPr txBox="1"/>
      </xdr:nvSpPr>
      <xdr:spPr>
        <a:xfrm>
          <a:off x="19310428"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146558</xdr:rowOff>
    </xdr:from>
    <xdr:to>
      <xdr:col>98</xdr:col>
      <xdr:colOff>38100</xdr:colOff>
      <xdr:row>38</xdr:row>
      <xdr:rowOff>76708</xdr:rowOff>
    </xdr:to>
    <xdr:sp macro="" textlink="">
      <xdr:nvSpPr>
        <xdr:cNvPr id="743" name="フローチャート: 判断 742"/>
        <xdr:cNvSpPr/>
      </xdr:nvSpPr>
      <xdr:spPr>
        <a:xfrm>
          <a:off x="18605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93235</xdr:rowOff>
    </xdr:from>
    <xdr:ext cx="469744" cy="259045"/>
    <xdr:sp macro="" textlink="">
      <xdr:nvSpPr>
        <xdr:cNvPr id="744" name="テキスト ボックス 743"/>
        <xdr:cNvSpPr txBox="1"/>
      </xdr:nvSpPr>
      <xdr:spPr>
        <a:xfrm>
          <a:off x="18421428"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119380</xdr:rowOff>
    </xdr:from>
    <xdr:to>
      <xdr:col>116</xdr:col>
      <xdr:colOff>114300</xdr:colOff>
      <xdr:row>37</xdr:row>
      <xdr:rowOff>49530</xdr:rowOff>
    </xdr:to>
    <xdr:sp macro="" textlink="">
      <xdr:nvSpPr>
        <xdr:cNvPr id="750" name="楕円 749"/>
        <xdr:cNvSpPr/>
      </xdr:nvSpPr>
      <xdr:spPr>
        <a:xfrm>
          <a:off x="22110700" y="629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142257</xdr:rowOff>
    </xdr:from>
    <xdr:ext cx="469744" cy="259045"/>
    <xdr:sp macro="" textlink="">
      <xdr:nvSpPr>
        <xdr:cNvPr id="751" name="投資及び出資金該当値テキスト"/>
        <xdr:cNvSpPr txBox="1"/>
      </xdr:nvSpPr>
      <xdr:spPr>
        <a:xfrm>
          <a:off x="22212300" y="6143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132207</xdr:rowOff>
    </xdr:from>
    <xdr:to>
      <xdr:col>112</xdr:col>
      <xdr:colOff>38100</xdr:colOff>
      <xdr:row>38</xdr:row>
      <xdr:rowOff>62357</xdr:rowOff>
    </xdr:to>
    <xdr:sp macro="" textlink="">
      <xdr:nvSpPr>
        <xdr:cNvPr id="752" name="楕円 751"/>
        <xdr:cNvSpPr/>
      </xdr:nvSpPr>
      <xdr:spPr>
        <a:xfrm>
          <a:off x="21272500" y="647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78884</xdr:rowOff>
    </xdr:from>
    <xdr:ext cx="469744" cy="259045"/>
    <xdr:sp macro="" textlink="">
      <xdr:nvSpPr>
        <xdr:cNvPr id="753" name="テキスト ボックス 752"/>
        <xdr:cNvSpPr txBox="1"/>
      </xdr:nvSpPr>
      <xdr:spPr>
        <a:xfrm>
          <a:off x="21088428" y="625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12954</xdr:rowOff>
    </xdr:from>
    <xdr:to>
      <xdr:col>107</xdr:col>
      <xdr:colOff>101600</xdr:colOff>
      <xdr:row>38</xdr:row>
      <xdr:rowOff>114554</xdr:rowOff>
    </xdr:to>
    <xdr:sp macro="" textlink="">
      <xdr:nvSpPr>
        <xdr:cNvPr id="754" name="楕円 753"/>
        <xdr:cNvSpPr/>
      </xdr:nvSpPr>
      <xdr:spPr>
        <a:xfrm>
          <a:off x="20383500" y="652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131081</xdr:rowOff>
    </xdr:from>
    <xdr:ext cx="469744" cy="259045"/>
    <xdr:sp macro="" textlink="">
      <xdr:nvSpPr>
        <xdr:cNvPr id="755" name="テキスト ボックス 754"/>
        <xdr:cNvSpPr txBox="1"/>
      </xdr:nvSpPr>
      <xdr:spPr>
        <a:xfrm>
          <a:off x="20199428" y="630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66294</xdr:rowOff>
    </xdr:from>
    <xdr:to>
      <xdr:col>102</xdr:col>
      <xdr:colOff>165100</xdr:colOff>
      <xdr:row>38</xdr:row>
      <xdr:rowOff>167894</xdr:rowOff>
    </xdr:to>
    <xdr:sp macro="" textlink="">
      <xdr:nvSpPr>
        <xdr:cNvPr id="756" name="楕円 755"/>
        <xdr:cNvSpPr/>
      </xdr:nvSpPr>
      <xdr:spPr>
        <a:xfrm>
          <a:off x="19494500" y="658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159021</xdr:rowOff>
    </xdr:from>
    <xdr:ext cx="378565" cy="259045"/>
    <xdr:sp macro="" textlink="">
      <xdr:nvSpPr>
        <xdr:cNvPr id="757" name="テキスト ボックス 756"/>
        <xdr:cNvSpPr txBox="1"/>
      </xdr:nvSpPr>
      <xdr:spPr>
        <a:xfrm>
          <a:off x="19356017" y="6674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59817</xdr:rowOff>
    </xdr:from>
    <xdr:to>
      <xdr:col>98</xdr:col>
      <xdr:colOff>38100</xdr:colOff>
      <xdr:row>38</xdr:row>
      <xdr:rowOff>161417</xdr:rowOff>
    </xdr:to>
    <xdr:sp macro="" textlink="">
      <xdr:nvSpPr>
        <xdr:cNvPr id="758" name="楕円 757"/>
        <xdr:cNvSpPr/>
      </xdr:nvSpPr>
      <xdr:spPr>
        <a:xfrm>
          <a:off x="18605500" y="657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152544</xdr:rowOff>
    </xdr:from>
    <xdr:ext cx="378565" cy="259045"/>
    <xdr:sp macro="" textlink="">
      <xdr:nvSpPr>
        <xdr:cNvPr id="759" name="テキスト ボックス 758"/>
        <xdr:cNvSpPr txBox="1"/>
      </xdr:nvSpPr>
      <xdr:spPr>
        <a:xfrm>
          <a:off x="18467017" y="6667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22466</xdr:rowOff>
    </xdr:from>
    <xdr:to>
      <xdr:col>116</xdr:col>
      <xdr:colOff>62864</xdr:colOff>
      <xdr:row>59</xdr:row>
      <xdr:rowOff>44259</xdr:rowOff>
    </xdr:to>
    <xdr:cxnSp macro="">
      <xdr:nvCxnSpPr>
        <xdr:cNvPr id="783" name="直線コネクタ 782"/>
        <xdr:cNvCxnSpPr/>
      </xdr:nvCxnSpPr>
      <xdr:spPr>
        <a:xfrm flipV="1">
          <a:off x="22159595" y="8766416"/>
          <a:ext cx="1269" cy="139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48086</xdr:rowOff>
    </xdr:from>
    <xdr:ext cx="249299" cy="259045"/>
    <xdr:sp macro="" textlink="">
      <xdr:nvSpPr>
        <xdr:cNvPr id="784" name="貸付金最小値テキスト"/>
        <xdr:cNvSpPr txBox="1"/>
      </xdr:nvSpPr>
      <xdr:spPr>
        <a:xfrm>
          <a:off x="22212300" y="10163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44259</xdr:rowOff>
    </xdr:from>
    <xdr:to>
      <xdr:col>116</xdr:col>
      <xdr:colOff>152400</xdr:colOff>
      <xdr:row>59</xdr:row>
      <xdr:rowOff>44259</xdr:rowOff>
    </xdr:to>
    <xdr:cxnSp macro="">
      <xdr:nvCxnSpPr>
        <xdr:cNvPr id="785" name="直線コネクタ 784"/>
        <xdr:cNvCxnSpPr/>
      </xdr:nvCxnSpPr>
      <xdr:spPr>
        <a:xfrm>
          <a:off x="22072600" y="1015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140593</xdr:rowOff>
    </xdr:from>
    <xdr:ext cx="534377" cy="259045"/>
    <xdr:sp macro="" textlink="">
      <xdr:nvSpPr>
        <xdr:cNvPr id="786" name="貸付金最大値テキスト"/>
        <xdr:cNvSpPr txBox="1"/>
      </xdr:nvSpPr>
      <xdr:spPr>
        <a:xfrm>
          <a:off x="22212300" y="854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22466</xdr:rowOff>
    </xdr:from>
    <xdr:to>
      <xdr:col>116</xdr:col>
      <xdr:colOff>152400</xdr:colOff>
      <xdr:row>51</xdr:row>
      <xdr:rowOff>22466</xdr:rowOff>
    </xdr:to>
    <xdr:cxnSp macro="">
      <xdr:nvCxnSpPr>
        <xdr:cNvPr id="787" name="直線コネクタ 786"/>
        <xdr:cNvCxnSpPr/>
      </xdr:nvCxnSpPr>
      <xdr:spPr>
        <a:xfrm>
          <a:off x="22072600" y="876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1625</xdr:rowOff>
    </xdr:from>
    <xdr:to>
      <xdr:col>116</xdr:col>
      <xdr:colOff>63500</xdr:colOff>
      <xdr:row>57</xdr:row>
      <xdr:rowOff>3454</xdr:rowOff>
    </xdr:to>
    <xdr:cxnSp macro="">
      <xdr:nvCxnSpPr>
        <xdr:cNvPr id="788" name="直線コネクタ 787"/>
        <xdr:cNvCxnSpPr/>
      </xdr:nvCxnSpPr>
      <xdr:spPr>
        <a:xfrm>
          <a:off x="21323300" y="9774275"/>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72014</xdr:rowOff>
    </xdr:from>
    <xdr:ext cx="469744" cy="259045"/>
    <xdr:sp macro="" textlink="">
      <xdr:nvSpPr>
        <xdr:cNvPr id="789" name="貸付金平均値テキスト"/>
        <xdr:cNvSpPr txBox="1"/>
      </xdr:nvSpPr>
      <xdr:spPr>
        <a:xfrm>
          <a:off x="22212300" y="9844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93587</xdr:rowOff>
    </xdr:from>
    <xdr:to>
      <xdr:col>116</xdr:col>
      <xdr:colOff>114300</xdr:colOff>
      <xdr:row>58</xdr:row>
      <xdr:rowOff>23737</xdr:rowOff>
    </xdr:to>
    <xdr:sp macro="" textlink="">
      <xdr:nvSpPr>
        <xdr:cNvPr id="790" name="フローチャート: 判断 789"/>
        <xdr:cNvSpPr/>
      </xdr:nvSpPr>
      <xdr:spPr>
        <a:xfrm>
          <a:off x="22110700" y="986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1625</xdr:rowOff>
    </xdr:from>
    <xdr:to>
      <xdr:col>111</xdr:col>
      <xdr:colOff>177800</xdr:colOff>
      <xdr:row>57</xdr:row>
      <xdr:rowOff>7150</xdr:rowOff>
    </xdr:to>
    <xdr:cxnSp macro="">
      <xdr:nvCxnSpPr>
        <xdr:cNvPr id="791" name="直線コネクタ 790"/>
        <xdr:cNvCxnSpPr/>
      </xdr:nvCxnSpPr>
      <xdr:spPr>
        <a:xfrm flipV="1">
          <a:off x="20434300" y="9774275"/>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94767</xdr:rowOff>
    </xdr:from>
    <xdr:to>
      <xdr:col>112</xdr:col>
      <xdr:colOff>38100</xdr:colOff>
      <xdr:row>58</xdr:row>
      <xdr:rowOff>24917</xdr:rowOff>
    </xdr:to>
    <xdr:sp macro="" textlink="">
      <xdr:nvSpPr>
        <xdr:cNvPr id="792" name="フローチャート: 判断 791"/>
        <xdr:cNvSpPr/>
      </xdr:nvSpPr>
      <xdr:spPr>
        <a:xfrm>
          <a:off x="21272500" y="98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16044</xdr:rowOff>
    </xdr:from>
    <xdr:ext cx="469744" cy="259045"/>
    <xdr:sp macro="" textlink="">
      <xdr:nvSpPr>
        <xdr:cNvPr id="793" name="テキスト ボックス 792"/>
        <xdr:cNvSpPr txBox="1"/>
      </xdr:nvSpPr>
      <xdr:spPr>
        <a:xfrm>
          <a:off x="21088428" y="996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7150</xdr:rowOff>
    </xdr:from>
    <xdr:to>
      <xdr:col>107</xdr:col>
      <xdr:colOff>50800</xdr:colOff>
      <xdr:row>57</xdr:row>
      <xdr:rowOff>10617</xdr:rowOff>
    </xdr:to>
    <xdr:cxnSp macro="">
      <xdr:nvCxnSpPr>
        <xdr:cNvPr id="794" name="直線コネクタ 793"/>
        <xdr:cNvCxnSpPr/>
      </xdr:nvCxnSpPr>
      <xdr:spPr>
        <a:xfrm flipV="1">
          <a:off x="19545300" y="9779800"/>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70079</xdr:rowOff>
    </xdr:from>
    <xdr:to>
      <xdr:col>107</xdr:col>
      <xdr:colOff>101600</xdr:colOff>
      <xdr:row>58</xdr:row>
      <xdr:rowOff>229</xdr:rowOff>
    </xdr:to>
    <xdr:sp macro="" textlink="">
      <xdr:nvSpPr>
        <xdr:cNvPr id="795" name="フローチャート: 判断 794"/>
        <xdr:cNvSpPr/>
      </xdr:nvSpPr>
      <xdr:spPr>
        <a:xfrm>
          <a:off x="20383500" y="984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162806</xdr:rowOff>
    </xdr:from>
    <xdr:ext cx="469744" cy="259045"/>
    <xdr:sp macro="" textlink="">
      <xdr:nvSpPr>
        <xdr:cNvPr id="796" name="テキスト ボックス 795"/>
        <xdr:cNvSpPr txBox="1"/>
      </xdr:nvSpPr>
      <xdr:spPr>
        <a:xfrm>
          <a:off x="20199428" y="993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10617</xdr:rowOff>
    </xdr:from>
    <xdr:to>
      <xdr:col>102</xdr:col>
      <xdr:colOff>114300</xdr:colOff>
      <xdr:row>57</xdr:row>
      <xdr:rowOff>74778</xdr:rowOff>
    </xdr:to>
    <xdr:cxnSp macro="">
      <xdr:nvCxnSpPr>
        <xdr:cNvPr id="797" name="直線コネクタ 796"/>
        <xdr:cNvCxnSpPr/>
      </xdr:nvCxnSpPr>
      <xdr:spPr>
        <a:xfrm flipV="1">
          <a:off x="18656300" y="9783267"/>
          <a:ext cx="889000" cy="6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110045</xdr:rowOff>
    </xdr:from>
    <xdr:to>
      <xdr:col>102</xdr:col>
      <xdr:colOff>165100</xdr:colOff>
      <xdr:row>58</xdr:row>
      <xdr:rowOff>40195</xdr:rowOff>
    </xdr:to>
    <xdr:sp macro="" textlink="">
      <xdr:nvSpPr>
        <xdr:cNvPr id="798" name="フローチャート: 判断 797"/>
        <xdr:cNvSpPr/>
      </xdr:nvSpPr>
      <xdr:spPr>
        <a:xfrm>
          <a:off x="19494500" y="98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31322</xdr:rowOff>
    </xdr:from>
    <xdr:ext cx="469744" cy="259045"/>
    <xdr:sp macro="" textlink="">
      <xdr:nvSpPr>
        <xdr:cNvPr id="799" name="テキスト ボックス 798"/>
        <xdr:cNvSpPr txBox="1"/>
      </xdr:nvSpPr>
      <xdr:spPr>
        <a:xfrm>
          <a:off x="19310428" y="997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94691</xdr:rowOff>
    </xdr:from>
    <xdr:to>
      <xdr:col>98</xdr:col>
      <xdr:colOff>38100</xdr:colOff>
      <xdr:row>58</xdr:row>
      <xdr:rowOff>24841</xdr:rowOff>
    </xdr:to>
    <xdr:sp macro="" textlink="">
      <xdr:nvSpPr>
        <xdr:cNvPr id="800" name="フローチャート: 判断 799"/>
        <xdr:cNvSpPr/>
      </xdr:nvSpPr>
      <xdr:spPr>
        <a:xfrm>
          <a:off x="18605500" y="986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15968</xdr:rowOff>
    </xdr:from>
    <xdr:ext cx="469744" cy="259045"/>
    <xdr:sp macro="" textlink="">
      <xdr:nvSpPr>
        <xdr:cNvPr id="801" name="テキスト ボックス 800"/>
        <xdr:cNvSpPr txBox="1"/>
      </xdr:nvSpPr>
      <xdr:spPr>
        <a:xfrm>
          <a:off x="18421428" y="996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124104</xdr:rowOff>
    </xdr:from>
    <xdr:to>
      <xdr:col>116</xdr:col>
      <xdr:colOff>114300</xdr:colOff>
      <xdr:row>57</xdr:row>
      <xdr:rowOff>54254</xdr:rowOff>
    </xdr:to>
    <xdr:sp macro="" textlink="">
      <xdr:nvSpPr>
        <xdr:cNvPr id="807" name="楕円 806"/>
        <xdr:cNvSpPr/>
      </xdr:nvSpPr>
      <xdr:spPr>
        <a:xfrm>
          <a:off x="22110700" y="972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146981</xdr:rowOff>
    </xdr:from>
    <xdr:ext cx="534377" cy="259045"/>
    <xdr:sp macro="" textlink="">
      <xdr:nvSpPr>
        <xdr:cNvPr id="808" name="貸付金該当値テキスト"/>
        <xdr:cNvSpPr txBox="1"/>
      </xdr:nvSpPr>
      <xdr:spPr>
        <a:xfrm>
          <a:off x="22212300" y="957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122275</xdr:rowOff>
    </xdr:from>
    <xdr:to>
      <xdr:col>112</xdr:col>
      <xdr:colOff>38100</xdr:colOff>
      <xdr:row>57</xdr:row>
      <xdr:rowOff>52425</xdr:rowOff>
    </xdr:to>
    <xdr:sp macro="" textlink="">
      <xdr:nvSpPr>
        <xdr:cNvPr id="809" name="楕円 808"/>
        <xdr:cNvSpPr/>
      </xdr:nvSpPr>
      <xdr:spPr>
        <a:xfrm>
          <a:off x="21272500" y="972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68952</xdr:rowOff>
    </xdr:from>
    <xdr:ext cx="534377" cy="259045"/>
    <xdr:sp macro="" textlink="">
      <xdr:nvSpPr>
        <xdr:cNvPr id="810" name="テキスト ボックス 809"/>
        <xdr:cNvSpPr txBox="1"/>
      </xdr:nvSpPr>
      <xdr:spPr>
        <a:xfrm>
          <a:off x="21056111" y="949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127800</xdr:rowOff>
    </xdr:from>
    <xdr:to>
      <xdr:col>107</xdr:col>
      <xdr:colOff>101600</xdr:colOff>
      <xdr:row>57</xdr:row>
      <xdr:rowOff>57950</xdr:rowOff>
    </xdr:to>
    <xdr:sp macro="" textlink="">
      <xdr:nvSpPr>
        <xdr:cNvPr id="811" name="楕円 810"/>
        <xdr:cNvSpPr/>
      </xdr:nvSpPr>
      <xdr:spPr>
        <a:xfrm>
          <a:off x="20383500" y="97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74477</xdr:rowOff>
    </xdr:from>
    <xdr:ext cx="469744" cy="259045"/>
    <xdr:sp macro="" textlink="">
      <xdr:nvSpPr>
        <xdr:cNvPr id="812" name="テキスト ボックス 811"/>
        <xdr:cNvSpPr txBox="1"/>
      </xdr:nvSpPr>
      <xdr:spPr>
        <a:xfrm>
          <a:off x="20199428" y="950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131267</xdr:rowOff>
    </xdr:from>
    <xdr:to>
      <xdr:col>102</xdr:col>
      <xdr:colOff>165100</xdr:colOff>
      <xdr:row>57</xdr:row>
      <xdr:rowOff>61417</xdr:rowOff>
    </xdr:to>
    <xdr:sp macro="" textlink="">
      <xdr:nvSpPr>
        <xdr:cNvPr id="813" name="楕円 812"/>
        <xdr:cNvSpPr/>
      </xdr:nvSpPr>
      <xdr:spPr>
        <a:xfrm>
          <a:off x="19494500" y="973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77944</xdr:rowOff>
    </xdr:from>
    <xdr:ext cx="469744" cy="259045"/>
    <xdr:sp macro="" textlink="">
      <xdr:nvSpPr>
        <xdr:cNvPr id="814" name="テキスト ボックス 813"/>
        <xdr:cNvSpPr txBox="1"/>
      </xdr:nvSpPr>
      <xdr:spPr>
        <a:xfrm>
          <a:off x="19310428" y="950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23978</xdr:rowOff>
    </xdr:from>
    <xdr:to>
      <xdr:col>98</xdr:col>
      <xdr:colOff>38100</xdr:colOff>
      <xdr:row>57</xdr:row>
      <xdr:rowOff>125578</xdr:rowOff>
    </xdr:to>
    <xdr:sp macro="" textlink="">
      <xdr:nvSpPr>
        <xdr:cNvPr id="815" name="楕円 814"/>
        <xdr:cNvSpPr/>
      </xdr:nvSpPr>
      <xdr:spPr>
        <a:xfrm>
          <a:off x="18605500" y="979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142105</xdr:rowOff>
    </xdr:from>
    <xdr:ext cx="469744" cy="259045"/>
    <xdr:sp macro="" textlink="">
      <xdr:nvSpPr>
        <xdr:cNvPr id="816" name="テキスト ボックス 815"/>
        <xdr:cNvSpPr txBox="1"/>
      </xdr:nvSpPr>
      <xdr:spPr>
        <a:xfrm>
          <a:off x="18421428" y="95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9" name="テキスト ボックス 82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5" name="テキスト ボックス 83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7" name="テキスト ボックス 836"/>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39" name="テキスト ボックス 838"/>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151489</xdr:rowOff>
    </xdr:from>
    <xdr:to>
      <xdr:col>116</xdr:col>
      <xdr:colOff>62864</xdr:colOff>
      <xdr:row>78</xdr:row>
      <xdr:rowOff>104398</xdr:rowOff>
    </xdr:to>
    <xdr:cxnSp macro="">
      <xdr:nvCxnSpPr>
        <xdr:cNvPr id="843" name="直線コネクタ 842"/>
        <xdr:cNvCxnSpPr/>
      </xdr:nvCxnSpPr>
      <xdr:spPr>
        <a:xfrm flipV="1">
          <a:off x="22159595" y="12152989"/>
          <a:ext cx="1269" cy="132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108225</xdr:rowOff>
    </xdr:from>
    <xdr:ext cx="534377" cy="259045"/>
    <xdr:sp macro="" textlink="">
      <xdr:nvSpPr>
        <xdr:cNvPr id="844" name="繰出金最小値テキスト"/>
        <xdr:cNvSpPr txBox="1"/>
      </xdr:nvSpPr>
      <xdr:spPr>
        <a:xfrm>
          <a:off x="22212300" y="1348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104398</xdr:rowOff>
    </xdr:from>
    <xdr:to>
      <xdr:col>116</xdr:col>
      <xdr:colOff>152400</xdr:colOff>
      <xdr:row>78</xdr:row>
      <xdr:rowOff>104398</xdr:rowOff>
    </xdr:to>
    <xdr:cxnSp macro="">
      <xdr:nvCxnSpPr>
        <xdr:cNvPr id="845" name="直線コネクタ 844"/>
        <xdr:cNvCxnSpPr/>
      </xdr:nvCxnSpPr>
      <xdr:spPr>
        <a:xfrm>
          <a:off x="22072600" y="13477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98166</xdr:rowOff>
    </xdr:from>
    <xdr:ext cx="534377" cy="259045"/>
    <xdr:sp macro="" textlink="">
      <xdr:nvSpPr>
        <xdr:cNvPr id="846" name="繰出金最大値テキスト"/>
        <xdr:cNvSpPr txBox="1"/>
      </xdr:nvSpPr>
      <xdr:spPr>
        <a:xfrm>
          <a:off x="22212300" y="1192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151489</xdr:rowOff>
    </xdr:from>
    <xdr:to>
      <xdr:col>116</xdr:col>
      <xdr:colOff>152400</xdr:colOff>
      <xdr:row>70</xdr:row>
      <xdr:rowOff>151489</xdr:rowOff>
    </xdr:to>
    <xdr:cxnSp macro="">
      <xdr:nvCxnSpPr>
        <xdr:cNvPr id="847" name="直線コネクタ 846"/>
        <xdr:cNvCxnSpPr/>
      </xdr:nvCxnSpPr>
      <xdr:spPr>
        <a:xfrm>
          <a:off x="22072600" y="1215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10313</xdr:rowOff>
    </xdr:from>
    <xdr:to>
      <xdr:col>116</xdr:col>
      <xdr:colOff>63500</xdr:colOff>
      <xdr:row>77</xdr:row>
      <xdr:rowOff>21678</xdr:rowOff>
    </xdr:to>
    <xdr:cxnSp macro="">
      <xdr:nvCxnSpPr>
        <xdr:cNvPr id="848" name="直線コネクタ 847"/>
        <xdr:cNvCxnSpPr/>
      </xdr:nvCxnSpPr>
      <xdr:spPr>
        <a:xfrm flipV="1">
          <a:off x="21323300" y="13211963"/>
          <a:ext cx="838200" cy="1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18998</xdr:rowOff>
    </xdr:from>
    <xdr:ext cx="534377" cy="259045"/>
    <xdr:sp macro="" textlink="">
      <xdr:nvSpPr>
        <xdr:cNvPr id="849" name="繰出金平均値テキスト"/>
        <xdr:cNvSpPr txBox="1"/>
      </xdr:nvSpPr>
      <xdr:spPr>
        <a:xfrm>
          <a:off x="22212300" y="12706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167571</xdr:rowOff>
    </xdr:from>
    <xdr:to>
      <xdr:col>116</xdr:col>
      <xdr:colOff>114300</xdr:colOff>
      <xdr:row>75</xdr:row>
      <xdr:rowOff>97721</xdr:rowOff>
    </xdr:to>
    <xdr:sp macro="" textlink="">
      <xdr:nvSpPr>
        <xdr:cNvPr id="850" name="フローチャート: 判断 849"/>
        <xdr:cNvSpPr/>
      </xdr:nvSpPr>
      <xdr:spPr>
        <a:xfrm>
          <a:off x="22110700" y="128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113019</xdr:rowOff>
    </xdr:from>
    <xdr:to>
      <xdr:col>111</xdr:col>
      <xdr:colOff>177800</xdr:colOff>
      <xdr:row>77</xdr:row>
      <xdr:rowOff>21678</xdr:rowOff>
    </xdr:to>
    <xdr:cxnSp macro="">
      <xdr:nvCxnSpPr>
        <xdr:cNvPr id="851" name="直線コネクタ 850"/>
        <xdr:cNvCxnSpPr/>
      </xdr:nvCxnSpPr>
      <xdr:spPr>
        <a:xfrm>
          <a:off x="20434300" y="13143219"/>
          <a:ext cx="889000" cy="8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98501</xdr:rowOff>
    </xdr:from>
    <xdr:to>
      <xdr:col>112</xdr:col>
      <xdr:colOff>38100</xdr:colOff>
      <xdr:row>75</xdr:row>
      <xdr:rowOff>28651</xdr:rowOff>
    </xdr:to>
    <xdr:sp macro="" textlink="">
      <xdr:nvSpPr>
        <xdr:cNvPr id="852" name="フローチャート: 判断 851"/>
        <xdr:cNvSpPr/>
      </xdr:nvSpPr>
      <xdr:spPr>
        <a:xfrm>
          <a:off x="212725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45178</xdr:rowOff>
    </xdr:from>
    <xdr:ext cx="534377" cy="259045"/>
    <xdr:sp macro="" textlink="">
      <xdr:nvSpPr>
        <xdr:cNvPr id="853" name="テキスト ボックス 852"/>
        <xdr:cNvSpPr txBox="1"/>
      </xdr:nvSpPr>
      <xdr:spPr>
        <a:xfrm>
          <a:off x="21056111" y="1256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113019</xdr:rowOff>
    </xdr:from>
    <xdr:to>
      <xdr:col>107</xdr:col>
      <xdr:colOff>50800</xdr:colOff>
      <xdr:row>77</xdr:row>
      <xdr:rowOff>58579</xdr:rowOff>
    </xdr:to>
    <xdr:cxnSp macro="">
      <xdr:nvCxnSpPr>
        <xdr:cNvPr id="854" name="直線コネクタ 853"/>
        <xdr:cNvCxnSpPr/>
      </xdr:nvCxnSpPr>
      <xdr:spPr>
        <a:xfrm flipV="1">
          <a:off x="19545300" y="13143219"/>
          <a:ext cx="889000" cy="11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138049</xdr:rowOff>
    </xdr:from>
    <xdr:to>
      <xdr:col>107</xdr:col>
      <xdr:colOff>101600</xdr:colOff>
      <xdr:row>75</xdr:row>
      <xdr:rowOff>68199</xdr:rowOff>
    </xdr:to>
    <xdr:sp macro="" textlink="">
      <xdr:nvSpPr>
        <xdr:cNvPr id="855" name="フローチャート: 判断 854"/>
        <xdr:cNvSpPr/>
      </xdr:nvSpPr>
      <xdr:spPr>
        <a:xfrm>
          <a:off x="20383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84726</xdr:rowOff>
    </xdr:from>
    <xdr:ext cx="534377" cy="259045"/>
    <xdr:sp macro="" textlink="">
      <xdr:nvSpPr>
        <xdr:cNvPr id="856" name="テキスト ボックス 855"/>
        <xdr:cNvSpPr txBox="1"/>
      </xdr:nvSpPr>
      <xdr:spPr>
        <a:xfrm>
          <a:off x="20167111" y="126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58579</xdr:rowOff>
    </xdr:from>
    <xdr:to>
      <xdr:col>102</xdr:col>
      <xdr:colOff>114300</xdr:colOff>
      <xdr:row>77</xdr:row>
      <xdr:rowOff>85849</xdr:rowOff>
    </xdr:to>
    <xdr:cxnSp macro="">
      <xdr:nvCxnSpPr>
        <xdr:cNvPr id="857" name="直線コネクタ 856"/>
        <xdr:cNvCxnSpPr/>
      </xdr:nvCxnSpPr>
      <xdr:spPr>
        <a:xfrm flipV="1">
          <a:off x="18656300" y="13260229"/>
          <a:ext cx="889000" cy="2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90827</xdr:rowOff>
    </xdr:from>
    <xdr:to>
      <xdr:col>102</xdr:col>
      <xdr:colOff>165100</xdr:colOff>
      <xdr:row>76</xdr:row>
      <xdr:rowOff>20977</xdr:rowOff>
    </xdr:to>
    <xdr:sp macro="" textlink="">
      <xdr:nvSpPr>
        <xdr:cNvPr id="858" name="フローチャート: 判断 857"/>
        <xdr:cNvSpPr/>
      </xdr:nvSpPr>
      <xdr:spPr>
        <a:xfrm>
          <a:off x="19494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37504</xdr:rowOff>
    </xdr:from>
    <xdr:ext cx="534377" cy="259045"/>
    <xdr:sp macro="" textlink="">
      <xdr:nvSpPr>
        <xdr:cNvPr id="859" name="テキスト ボックス 858"/>
        <xdr:cNvSpPr txBox="1"/>
      </xdr:nvSpPr>
      <xdr:spPr>
        <a:xfrm>
          <a:off x="19278111" y="1272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120055</xdr:rowOff>
    </xdr:from>
    <xdr:to>
      <xdr:col>98</xdr:col>
      <xdr:colOff>38100</xdr:colOff>
      <xdr:row>76</xdr:row>
      <xdr:rowOff>50205</xdr:rowOff>
    </xdr:to>
    <xdr:sp macro="" textlink="">
      <xdr:nvSpPr>
        <xdr:cNvPr id="860" name="フローチャート: 判断 859"/>
        <xdr:cNvSpPr/>
      </xdr:nvSpPr>
      <xdr:spPr>
        <a:xfrm>
          <a:off x="18605500" y="129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66732</xdr:rowOff>
    </xdr:from>
    <xdr:ext cx="534377" cy="259045"/>
    <xdr:sp macro="" textlink="">
      <xdr:nvSpPr>
        <xdr:cNvPr id="861" name="テキスト ボックス 860"/>
        <xdr:cNvSpPr txBox="1"/>
      </xdr:nvSpPr>
      <xdr:spPr>
        <a:xfrm>
          <a:off x="18389111" y="1275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130963</xdr:rowOff>
    </xdr:from>
    <xdr:to>
      <xdr:col>116</xdr:col>
      <xdr:colOff>114300</xdr:colOff>
      <xdr:row>77</xdr:row>
      <xdr:rowOff>61113</xdr:rowOff>
    </xdr:to>
    <xdr:sp macro="" textlink="">
      <xdr:nvSpPr>
        <xdr:cNvPr id="867" name="楕円 866"/>
        <xdr:cNvSpPr/>
      </xdr:nvSpPr>
      <xdr:spPr>
        <a:xfrm>
          <a:off x="22110700" y="1316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109390</xdr:rowOff>
    </xdr:from>
    <xdr:ext cx="534377" cy="259045"/>
    <xdr:sp macro="" textlink="">
      <xdr:nvSpPr>
        <xdr:cNvPr id="868" name="繰出金該当値テキスト"/>
        <xdr:cNvSpPr txBox="1"/>
      </xdr:nvSpPr>
      <xdr:spPr>
        <a:xfrm>
          <a:off x="22212300" y="1313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142328</xdr:rowOff>
    </xdr:from>
    <xdr:to>
      <xdr:col>112</xdr:col>
      <xdr:colOff>38100</xdr:colOff>
      <xdr:row>77</xdr:row>
      <xdr:rowOff>72478</xdr:rowOff>
    </xdr:to>
    <xdr:sp macro="" textlink="">
      <xdr:nvSpPr>
        <xdr:cNvPr id="869" name="楕円 868"/>
        <xdr:cNvSpPr/>
      </xdr:nvSpPr>
      <xdr:spPr>
        <a:xfrm>
          <a:off x="21272500" y="1317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63605</xdr:rowOff>
    </xdr:from>
    <xdr:ext cx="534377" cy="259045"/>
    <xdr:sp macro="" textlink="">
      <xdr:nvSpPr>
        <xdr:cNvPr id="870" name="テキスト ボックス 869"/>
        <xdr:cNvSpPr txBox="1"/>
      </xdr:nvSpPr>
      <xdr:spPr>
        <a:xfrm>
          <a:off x="21056111" y="1326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62219</xdr:rowOff>
    </xdr:from>
    <xdr:to>
      <xdr:col>107</xdr:col>
      <xdr:colOff>101600</xdr:colOff>
      <xdr:row>76</xdr:row>
      <xdr:rowOff>163819</xdr:rowOff>
    </xdr:to>
    <xdr:sp macro="" textlink="">
      <xdr:nvSpPr>
        <xdr:cNvPr id="871" name="楕円 870"/>
        <xdr:cNvSpPr/>
      </xdr:nvSpPr>
      <xdr:spPr>
        <a:xfrm>
          <a:off x="20383500" y="1309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154946</xdr:rowOff>
    </xdr:from>
    <xdr:ext cx="534377" cy="259045"/>
    <xdr:sp macro="" textlink="">
      <xdr:nvSpPr>
        <xdr:cNvPr id="872" name="テキスト ボックス 871"/>
        <xdr:cNvSpPr txBox="1"/>
      </xdr:nvSpPr>
      <xdr:spPr>
        <a:xfrm>
          <a:off x="20167111" y="1318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7779</xdr:rowOff>
    </xdr:from>
    <xdr:to>
      <xdr:col>102</xdr:col>
      <xdr:colOff>165100</xdr:colOff>
      <xdr:row>77</xdr:row>
      <xdr:rowOff>109379</xdr:rowOff>
    </xdr:to>
    <xdr:sp macro="" textlink="">
      <xdr:nvSpPr>
        <xdr:cNvPr id="873" name="楕円 872"/>
        <xdr:cNvSpPr/>
      </xdr:nvSpPr>
      <xdr:spPr>
        <a:xfrm>
          <a:off x="19494500" y="1320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100506</xdr:rowOff>
    </xdr:from>
    <xdr:ext cx="534377" cy="259045"/>
    <xdr:sp macro="" textlink="">
      <xdr:nvSpPr>
        <xdr:cNvPr id="874" name="テキスト ボックス 873"/>
        <xdr:cNvSpPr txBox="1"/>
      </xdr:nvSpPr>
      <xdr:spPr>
        <a:xfrm>
          <a:off x="19278111" y="1330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35049</xdr:rowOff>
    </xdr:from>
    <xdr:to>
      <xdr:col>98</xdr:col>
      <xdr:colOff>38100</xdr:colOff>
      <xdr:row>77</xdr:row>
      <xdr:rowOff>136649</xdr:rowOff>
    </xdr:to>
    <xdr:sp macro="" textlink="">
      <xdr:nvSpPr>
        <xdr:cNvPr id="875" name="楕円 874"/>
        <xdr:cNvSpPr/>
      </xdr:nvSpPr>
      <xdr:spPr>
        <a:xfrm>
          <a:off x="18605500" y="1323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127776</xdr:rowOff>
    </xdr:from>
    <xdr:ext cx="534377" cy="259045"/>
    <xdr:sp macro="" textlink="">
      <xdr:nvSpPr>
        <xdr:cNvPr id="876" name="テキスト ボックス 875"/>
        <xdr:cNvSpPr txBox="1"/>
      </xdr:nvSpPr>
      <xdr:spPr>
        <a:xfrm>
          <a:off x="18389111" y="1332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住民一人当たり</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歳出決算額は</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前年度比</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1,898</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円増の</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462,183</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円で</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、人件費と物件費</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が全体の３分の１以上を占め、</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類似団体と比較して一人当たりのコストが高い状況である。</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人件費については、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成田空港の更なる機能強化、卸売市場の輸出拠点化、待機児童解消や保育の質の向上等、複雑、多様化する業務に対応するため、相当数の職員を確保していること</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等が主な要因</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として挙げられる。また、物件費については、類似団体の平均が増加傾向にある中、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年度はごみ</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処理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施設への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ご</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みの搬入量の減少に伴</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う外部処理委託料の減、当該施設の運転維持管理委託料の減などにより、前年度比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2,947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円の減額となった。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今後も必要な業務量に応じた職員数の見直しを行い、職員定数及び職員給与の適正化に努める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とともに</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、経常的経費の節減を図る</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また、普通建設事業費の新規整備については、米の集出荷貯蔵施設の整備に対する補助などにより、類似団体の平均を大きく上回った。また、公債費については、類似団体の平均を下回ってはいるが、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大規模事業の進捗に伴い市債残高は増加傾向にあり、今後、据置期間の終了に伴い元金の償還が順次開始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、公債費の増加が想定される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ことから、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今後は</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市債の借入額と償還額とのバランスを</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考慮し</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、財政の健全性を維持する。</a:t>
          </a:r>
          <a:endParaRPr lang="ja-JP" altLang="ja-JP" sz="14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千葉県成田市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133,098
128,008
213.84
65,900,595
61,515,625
3,655,145
37,977,294
49,938,147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81.0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54627</xdr:rowOff>
    </xdr:from>
    <xdr:ext cx="467179" cy="259045"/>
    <xdr:sp macro="" textlink="">
      <xdr:nvSpPr>
        <xdr:cNvPr id="44" name="テキスト ボックス 43"/>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6" name="テキスト ボックス 45"/>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111777</xdr:rowOff>
    </xdr:from>
    <xdr:ext cx="467179" cy="259045"/>
    <xdr:sp macro="" textlink="">
      <xdr:nvSpPr>
        <xdr:cNvPr id="48" name="テキスト ボックス 47"/>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0" name="テキスト ボックス 49"/>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132271</xdr:rowOff>
    </xdr:from>
    <xdr:to>
      <xdr:col>24</xdr:col>
      <xdr:colOff>62865</xdr:colOff>
      <xdr:row>38</xdr:row>
      <xdr:rowOff>5969</xdr:rowOff>
    </xdr:to>
    <xdr:cxnSp macro="">
      <xdr:nvCxnSpPr>
        <xdr:cNvPr id="52" name="直線コネクタ 51"/>
        <xdr:cNvCxnSpPr/>
      </xdr:nvCxnSpPr>
      <xdr:spPr>
        <a:xfrm flipV="1">
          <a:off x="4633595" y="5275771"/>
          <a:ext cx="1270" cy="1245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9796</xdr:rowOff>
    </xdr:from>
    <xdr:ext cx="469744" cy="259045"/>
    <xdr:sp macro="" textlink="">
      <xdr:nvSpPr>
        <xdr:cNvPr id="53" name="議会費最小値テキスト"/>
        <xdr:cNvSpPr txBox="1"/>
      </xdr:nvSpPr>
      <xdr:spPr>
        <a:xfrm>
          <a:off x="4686300" y="652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5969</xdr:rowOff>
    </xdr:from>
    <xdr:to>
      <xdr:col>24</xdr:col>
      <xdr:colOff>152400</xdr:colOff>
      <xdr:row>38</xdr:row>
      <xdr:rowOff>5969</xdr:rowOff>
    </xdr:to>
    <xdr:cxnSp macro="">
      <xdr:nvCxnSpPr>
        <xdr:cNvPr id="54" name="直線コネクタ 53"/>
        <xdr:cNvCxnSpPr/>
      </xdr:nvCxnSpPr>
      <xdr:spPr>
        <a:xfrm>
          <a:off x="4546600" y="652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78948</xdr:rowOff>
    </xdr:from>
    <xdr:ext cx="469744" cy="259045"/>
    <xdr:sp macro="" textlink="">
      <xdr:nvSpPr>
        <xdr:cNvPr id="55" name="議会費最大値テキスト"/>
        <xdr:cNvSpPr txBox="1"/>
      </xdr:nvSpPr>
      <xdr:spPr>
        <a:xfrm>
          <a:off x="4686300" y="505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132271</xdr:rowOff>
    </xdr:from>
    <xdr:to>
      <xdr:col>24</xdr:col>
      <xdr:colOff>152400</xdr:colOff>
      <xdr:row>30</xdr:row>
      <xdr:rowOff>132271</xdr:rowOff>
    </xdr:to>
    <xdr:cxnSp macro="">
      <xdr:nvCxnSpPr>
        <xdr:cNvPr id="56" name="直線コネクタ 55"/>
        <xdr:cNvCxnSpPr/>
      </xdr:nvCxnSpPr>
      <xdr:spPr>
        <a:xfrm>
          <a:off x="4546600" y="527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101981</xdr:rowOff>
    </xdr:from>
    <xdr:to>
      <xdr:col>24</xdr:col>
      <xdr:colOff>63500</xdr:colOff>
      <xdr:row>33</xdr:row>
      <xdr:rowOff>157988</xdr:rowOff>
    </xdr:to>
    <xdr:cxnSp macro="">
      <xdr:nvCxnSpPr>
        <xdr:cNvPr id="57" name="直線コネクタ 56"/>
        <xdr:cNvCxnSpPr/>
      </xdr:nvCxnSpPr>
      <xdr:spPr>
        <a:xfrm>
          <a:off x="3797300" y="5759831"/>
          <a:ext cx="8382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169625</xdr:rowOff>
    </xdr:from>
    <xdr:ext cx="469744" cy="259045"/>
    <xdr:sp macro="" textlink="">
      <xdr:nvSpPr>
        <xdr:cNvPr id="58" name="議会費平均値テキスト"/>
        <xdr:cNvSpPr txBox="1"/>
      </xdr:nvSpPr>
      <xdr:spPr>
        <a:xfrm>
          <a:off x="4686300" y="59989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19748</xdr:rowOff>
    </xdr:from>
    <xdr:to>
      <xdr:col>24</xdr:col>
      <xdr:colOff>114300</xdr:colOff>
      <xdr:row>35</xdr:row>
      <xdr:rowOff>121348</xdr:rowOff>
    </xdr:to>
    <xdr:sp macro="" textlink="">
      <xdr:nvSpPr>
        <xdr:cNvPr id="59" name="フローチャート: 判断 58"/>
        <xdr:cNvSpPr/>
      </xdr:nvSpPr>
      <xdr:spPr>
        <a:xfrm>
          <a:off x="4584700" y="602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105410</xdr:rowOff>
    </xdr:from>
    <xdr:to>
      <xdr:col>19</xdr:col>
      <xdr:colOff>177800</xdr:colOff>
      <xdr:row>33</xdr:row>
      <xdr:rowOff>101981</xdr:rowOff>
    </xdr:to>
    <xdr:cxnSp macro="">
      <xdr:nvCxnSpPr>
        <xdr:cNvPr id="60" name="直線コネクタ 59"/>
        <xdr:cNvCxnSpPr/>
      </xdr:nvCxnSpPr>
      <xdr:spPr>
        <a:xfrm>
          <a:off x="2908300" y="5591810"/>
          <a:ext cx="889000" cy="16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34036</xdr:rowOff>
    </xdr:from>
    <xdr:to>
      <xdr:col>20</xdr:col>
      <xdr:colOff>38100</xdr:colOff>
      <xdr:row>35</xdr:row>
      <xdr:rowOff>135636</xdr:rowOff>
    </xdr:to>
    <xdr:sp macro="" textlink="">
      <xdr:nvSpPr>
        <xdr:cNvPr id="61" name="フローチャート: 判断 60"/>
        <xdr:cNvSpPr/>
      </xdr:nvSpPr>
      <xdr:spPr>
        <a:xfrm>
          <a:off x="3746500" y="603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126763</xdr:rowOff>
    </xdr:from>
    <xdr:ext cx="469744" cy="259045"/>
    <xdr:sp macro="" textlink="">
      <xdr:nvSpPr>
        <xdr:cNvPr id="62" name="テキスト ボックス 61"/>
        <xdr:cNvSpPr txBox="1"/>
      </xdr:nvSpPr>
      <xdr:spPr>
        <a:xfrm>
          <a:off x="3562428" y="61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105410</xdr:rowOff>
    </xdr:from>
    <xdr:to>
      <xdr:col>15</xdr:col>
      <xdr:colOff>50800</xdr:colOff>
      <xdr:row>33</xdr:row>
      <xdr:rowOff>29972</xdr:rowOff>
    </xdr:to>
    <xdr:cxnSp macro="">
      <xdr:nvCxnSpPr>
        <xdr:cNvPr id="63" name="直線コネクタ 62"/>
        <xdr:cNvCxnSpPr/>
      </xdr:nvCxnSpPr>
      <xdr:spPr>
        <a:xfrm flipV="1">
          <a:off x="2019300" y="559181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78613</xdr:rowOff>
    </xdr:from>
    <xdr:to>
      <xdr:col>15</xdr:col>
      <xdr:colOff>101600</xdr:colOff>
      <xdr:row>35</xdr:row>
      <xdr:rowOff>8763</xdr:rowOff>
    </xdr:to>
    <xdr:sp macro="" textlink="">
      <xdr:nvSpPr>
        <xdr:cNvPr id="64" name="フローチャート: 判断 63"/>
        <xdr:cNvSpPr/>
      </xdr:nvSpPr>
      <xdr:spPr>
        <a:xfrm>
          <a:off x="2857500" y="59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171340</xdr:rowOff>
    </xdr:from>
    <xdr:ext cx="469744" cy="259045"/>
    <xdr:sp macro="" textlink="">
      <xdr:nvSpPr>
        <xdr:cNvPr id="65" name="テキスト ボックス 64"/>
        <xdr:cNvSpPr txBox="1"/>
      </xdr:nvSpPr>
      <xdr:spPr>
        <a:xfrm>
          <a:off x="2673428" y="600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29972</xdr:rowOff>
    </xdr:from>
    <xdr:to>
      <xdr:col>10</xdr:col>
      <xdr:colOff>114300</xdr:colOff>
      <xdr:row>33</xdr:row>
      <xdr:rowOff>41973</xdr:rowOff>
    </xdr:to>
    <xdr:cxnSp macro="">
      <xdr:nvCxnSpPr>
        <xdr:cNvPr id="66" name="直線コネクタ 65"/>
        <xdr:cNvCxnSpPr/>
      </xdr:nvCxnSpPr>
      <xdr:spPr>
        <a:xfrm flipV="1">
          <a:off x="1130300" y="5687822"/>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3175</xdr:rowOff>
    </xdr:from>
    <xdr:to>
      <xdr:col>10</xdr:col>
      <xdr:colOff>165100</xdr:colOff>
      <xdr:row>35</xdr:row>
      <xdr:rowOff>104775</xdr:rowOff>
    </xdr:to>
    <xdr:sp macro="" textlink="">
      <xdr:nvSpPr>
        <xdr:cNvPr id="67" name="フローチャート: 判断 66"/>
        <xdr:cNvSpPr/>
      </xdr:nvSpPr>
      <xdr:spPr>
        <a:xfrm>
          <a:off x="1968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95902</xdr:rowOff>
    </xdr:from>
    <xdr:ext cx="469744" cy="259045"/>
    <xdr:sp macro="" textlink="">
      <xdr:nvSpPr>
        <xdr:cNvPr id="68" name="テキスト ボックス 67"/>
        <xdr:cNvSpPr txBox="1"/>
      </xdr:nvSpPr>
      <xdr:spPr>
        <a:xfrm>
          <a:off x="1784428" y="609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69" name="フローチャート: 判断 68"/>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124477</xdr:rowOff>
    </xdr:from>
    <xdr:ext cx="469744" cy="259045"/>
    <xdr:sp macro="" textlink="">
      <xdr:nvSpPr>
        <xdr:cNvPr id="70" name="テキスト ボックス 69"/>
        <xdr:cNvSpPr txBox="1"/>
      </xdr:nvSpPr>
      <xdr:spPr>
        <a:xfrm>
          <a:off x="895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107188</xdr:rowOff>
    </xdr:from>
    <xdr:to>
      <xdr:col>24</xdr:col>
      <xdr:colOff>114300</xdr:colOff>
      <xdr:row>34</xdr:row>
      <xdr:rowOff>37338</xdr:rowOff>
    </xdr:to>
    <xdr:sp macro="" textlink="">
      <xdr:nvSpPr>
        <xdr:cNvPr id="76" name="楕円 75"/>
        <xdr:cNvSpPr/>
      </xdr:nvSpPr>
      <xdr:spPr>
        <a:xfrm>
          <a:off x="4584700" y="576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130065</xdr:rowOff>
    </xdr:from>
    <xdr:ext cx="469744" cy="259045"/>
    <xdr:sp macro="" textlink="">
      <xdr:nvSpPr>
        <xdr:cNvPr id="77" name="議会費該当値テキスト"/>
        <xdr:cNvSpPr txBox="1"/>
      </xdr:nvSpPr>
      <xdr:spPr>
        <a:xfrm>
          <a:off x="4686300" y="5616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51181</xdr:rowOff>
    </xdr:from>
    <xdr:to>
      <xdr:col>20</xdr:col>
      <xdr:colOff>38100</xdr:colOff>
      <xdr:row>33</xdr:row>
      <xdr:rowOff>152781</xdr:rowOff>
    </xdr:to>
    <xdr:sp macro="" textlink="">
      <xdr:nvSpPr>
        <xdr:cNvPr id="78" name="楕円 77"/>
        <xdr:cNvSpPr/>
      </xdr:nvSpPr>
      <xdr:spPr>
        <a:xfrm>
          <a:off x="3746500" y="570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169308</xdr:rowOff>
    </xdr:from>
    <xdr:ext cx="469744" cy="259045"/>
    <xdr:sp macro="" textlink="">
      <xdr:nvSpPr>
        <xdr:cNvPr id="79" name="テキスト ボックス 78"/>
        <xdr:cNvSpPr txBox="1"/>
      </xdr:nvSpPr>
      <xdr:spPr>
        <a:xfrm>
          <a:off x="3562428" y="548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54610</xdr:rowOff>
    </xdr:from>
    <xdr:to>
      <xdr:col>15</xdr:col>
      <xdr:colOff>101600</xdr:colOff>
      <xdr:row>32</xdr:row>
      <xdr:rowOff>156210</xdr:rowOff>
    </xdr:to>
    <xdr:sp macro="" textlink="">
      <xdr:nvSpPr>
        <xdr:cNvPr id="80" name="楕円 79"/>
        <xdr:cNvSpPr/>
      </xdr:nvSpPr>
      <xdr:spPr>
        <a:xfrm>
          <a:off x="2857500" y="554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1287</xdr:rowOff>
    </xdr:from>
    <xdr:ext cx="469744" cy="259045"/>
    <xdr:sp macro="" textlink="">
      <xdr:nvSpPr>
        <xdr:cNvPr id="81" name="テキスト ボックス 80"/>
        <xdr:cNvSpPr txBox="1"/>
      </xdr:nvSpPr>
      <xdr:spPr>
        <a:xfrm>
          <a:off x="2673428" y="531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150622</xdr:rowOff>
    </xdr:from>
    <xdr:to>
      <xdr:col>10</xdr:col>
      <xdr:colOff>165100</xdr:colOff>
      <xdr:row>33</xdr:row>
      <xdr:rowOff>80772</xdr:rowOff>
    </xdr:to>
    <xdr:sp macro="" textlink="">
      <xdr:nvSpPr>
        <xdr:cNvPr id="82" name="楕円 81"/>
        <xdr:cNvSpPr/>
      </xdr:nvSpPr>
      <xdr:spPr>
        <a:xfrm>
          <a:off x="1968500" y="563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97299</xdr:rowOff>
    </xdr:from>
    <xdr:ext cx="469744" cy="259045"/>
    <xdr:sp macro="" textlink="">
      <xdr:nvSpPr>
        <xdr:cNvPr id="83" name="テキスト ボックス 82"/>
        <xdr:cNvSpPr txBox="1"/>
      </xdr:nvSpPr>
      <xdr:spPr>
        <a:xfrm>
          <a:off x="1784428" y="541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162623</xdr:rowOff>
    </xdr:from>
    <xdr:to>
      <xdr:col>6</xdr:col>
      <xdr:colOff>38100</xdr:colOff>
      <xdr:row>33</xdr:row>
      <xdr:rowOff>92773</xdr:rowOff>
    </xdr:to>
    <xdr:sp macro="" textlink="">
      <xdr:nvSpPr>
        <xdr:cNvPr id="84" name="楕円 83"/>
        <xdr:cNvSpPr/>
      </xdr:nvSpPr>
      <xdr:spPr>
        <a:xfrm>
          <a:off x="1079500" y="564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109300</xdr:rowOff>
    </xdr:from>
    <xdr:ext cx="469744" cy="259045"/>
    <xdr:sp macro="" textlink="">
      <xdr:nvSpPr>
        <xdr:cNvPr id="85" name="テキスト ボックス 84"/>
        <xdr:cNvSpPr txBox="1"/>
      </xdr:nvSpPr>
      <xdr:spPr>
        <a:xfrm>
          <a:off x="895428" y="5424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170828</xdr:rowOff>
    </xdr:from>
    <xdr:to>
      <xdr:col>24</xdr:col>
      <xdr:colOff>62865</xdr:colOff>
      <xdr:row>58</xdr:row>
      <xdr:rowOff>70739</xdr:rowOff>
    </xdr:to>
    <xdr:cxnSp macro="">
      <xdr:nvCxnSpPr>
        <xdr:cNvPr id="110" name="直線コネクタ 109"/>
        <xdr:cNvCxnSpPr/>
      </xdr:nvCxnSpPr>
      <xdr:spPr>
        <a:xfrm flipV="1">
          <a:off x="4633595" y="8743328"/>
          <a:ext cx="1270" cy="1271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74566</xdr:rowOff>
    </xdr:from>
    <xdr:ext cx="534377" cy="259045"/>
    <xdr:sp macro="" textlink="">
      <xdr:nvSpPr>
        <xdr:cNvPr id="111" name="総務費最小値テキスト"/>
        <xdr:cNvSpPr txBox="1"/>
      </xdr:nvSpPr>
      <xdr:spPr>
        <a:xfrm>
          <a:off x="4686300" y="1001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70739</xdr:rowOff>
    </xdr:from>
    <xdr:to>
      <xdr:col>24</xdr:col>
      <xdr:colOff>152400</xdr:colOff>
      <xdr:row>58</xdr:row>
      <xdr:rowOff>70739</xdr:rowOff>
    </xdr:to>
    <xdr:cxnSp macro="">
      <xdr:nvCxnSpPr>
        <xdr:cNvPr id="112" name="直線コネクタ 111"/>
        <xdr:cNvCxnSpPr/>
      </xdr:nvCxnSpPr>
      <xdr:spPr>
        <a:xfrm>
          <a:off x="4546600" y="10014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117505</xdr:rowOff>
    </xdr:from>
    <xdr:ext cx="534377" cy="259045"/>
    <xdr:sp macro="" textlink="">
      <xdr:nvSpPr>
        <xdr:cNvPr id="113" name="総務費最大値テキスト"/>
        <xdr:cNvSpPr txBox="1"/>
      </xdr:nvSpPr>
      <xdr:spPr>
        <a:xfrm>
          <a:off x="4686300" y="851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170828</xdr:rowOff>
    </xdr:from>
    <xdr:to>
      <xdr:col>24</xdr:col>
      <xdr:colOff>152400</xdr:colOff>
      <xdr:row>50</xdr:row>
      <xdr:rowOff>170828</xdr:rowOff>
    </xdr:to>
    <xdr:cxnSp macro="">
      <xdr:nvCxnSpPr>
        <xdr:cNvPr id="114" name="直線コネクタ 113"/>
        <xdr:cNvCxnSpPr/>
      </xdr:nvCxnSpPr>
      <xdr:spPr>
        <a:xfrm>
          <a:off x="4546600" y="874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57366</xdr:rowOff>
    </xdr:from>
    <xdr:to>
      <xdr:col>24</xdr:col>
      <xdr:colOff>63500</xdr:colOff>
      <xdr:row>54</xdr:row>
      <xdr:rowOff>137052</xdr:rowOff>
    </xdr:to>
    <xdr:cxnSp macro="">
      <xdr:nvCxnSpPr>
        <xdr:cNvPr id="115" name="直線コネクタ 114"/>
        <xdr:cNvCxnSpPr/>
      </xdr:nvCxnSpPr>
      <xdr:spPr>
        <a:xfrm>
          <a:off x="3797300" y="9315666"/>
          <a:ext cx="838200" cy="7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112323</xdr:rowOff>
    </xdr:from>
    <xdr:ext cx="534377" cy="259045"/>
    <xdr:sp macro="" textlink="">
      <xdr:nvSpPr>
        <xdr:cNvPr id="116" name="総務費平均値テキスト"/>
        <xdr:cNvSpPr txBox="1"/>
      </xdr:nvSpPr>
      <xdr:spPr>
        <a:xfrm>
          <a:off x="4686300" y="9370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133896</xdr:rowOff>
    </xdr:from>
    <xdr:to>
      <xdr:col>24</xdr:col>
      <xdr:colOff>114300</xdr:colOff>
      <xdr:row>55</xdr:row>
      <xdr:rowOff>64046</xdr:rowOff>
    </xdr:to>
    <xdr:sp macro="" textlink="">
      <xdr:nvSpPr>
        <xdr:cNvPr id="117" name="フローチャート: 判断 116"/>
        <xdr:cNvSpPr/>
      </xdr:nvSpPr>
      <xdr:spPr>
        <a:xfrm>
          <a:off x="4584700" y="939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57366</xdr:rowOff>
    </xdr:from>
    <xdr:to>
      <xdr:col>19</xdr:col>
      <xdr:colOff>177800</xdr:colOff>
      <xdr:row>55</xdr:row>
      <xdr:rowOff>15360</xdr:rowOff>
    </xdr:to>
    <xdr:cxnSp macro="">
      <xdr:nvCxnSpPr>
        <xdr:cNvPr id="118" name="直線コネクタ 117"/>
        <xdr:cNvCxnSpPr/>
      </xdr:nvCxnSpPr>
      <xdr:spPr>
        <a:xfrm flipV="1">
          <a:off x="2908300" y="9315666"/>
          <a:ext cx="889000" cy="12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132944</xdr:rowOff>
    </xdr:from>
    <xdr:to>
      <xdr:col>20</xdr:col>
      <xdr:colOff>38100</xdr:colOff>
      <xdr:row>55</xdr:row>
      <xdr:rowOff>63094</xdr:rowOff>
    </xdr:to>
    <xdr:sp macro="" textlink="">
      <xdr:nvSpPr>
        <xdr:cNvPr id="119" name="フローチャート: 判断 118"/>
        <xdr:cNvSpPr/>
      </xdr:nvSpPr>
      <xdr:spPr>
        <a:xfrm>
          <a:off x="37465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54221</xdr:rowOff>
    </xdr:from>
    <xdr:ext cx="534377" cy="259045"/>
    <xdr:sp macro="" textlink="">
      <xdr:nvSpPr>
        <xdr:cNvPr id="120" name="テキスト ボックス 119"/>
        <xdr:cNvSpPr txBox="1"/>
      </xdr:nvSpPr>
      <xdr:spPr>
        <a:xfrm>
          <a:off x="3530111" y="948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15360</xdr:rowOff>
    </xdr:from>
    <xdr:to>
      <xdr:col>15</xdr:col>
      <xdr:colOff>50800</xdr:colOff>
      <xdr:row>55</xdr:row>
      <xdr:rowOff>43269</xdr:rowOff>
    </xdr:to>
    <xdr:cxnSp macro="">
      <xdr:nvCxnSpPr>
        <xdr:cNvPr id="121" name="直線コネクタ 120"/>
        <xdr:cNvCxnSpPr/>
      </xdr:nvCxnSpPr>
      <xdr:spPr>
        <a:xfrm flipV="1">
          <a:off x="2019300" y="9445110"/>
          <a:ext cx="889000" cy="2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65774</xdr:rowOff>
    </xdr:from>
    <xdr:to>
      <xdr:col>15</xdr:col>
      <xdr:colOff>101600</xdr:colOff>
      <xdr:row>55</xdr:row>
      <xdr:rowOff>167374</xdr:rowOff>
    </xdr:to>
    <xdr:sp macro="" textlink="">
      <xdr:nvSpPr>
        <xdr:cNvPr id="122" name="フローチャート: 判断 121"/>
        <xdr:cNvSpPr/>
      </xdr:nvSpPr>
      <xdr:spPr>
        <a:xfrm>
          <a:off x="2857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158501</xdr:rowOff>
    </xdr:from>
    <xdr:ext cx="534377" cy="259045"/>
    <xdr:sp macro="" textlink="">
      <xdr:nvSpPr>
        <xdr:cNvPr id="123" name="テキスト ボックス 122"/>
        <xdr:cNvSpPr txBox="1"/>
      </xdr:nvSpPr>
      <xdr:spPr>
        <a:xfrm>
          <a:off x="2641111" y="95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21837</xdr:rowOff>
    </xdr:from>
    <xdr:to>
      <xdr:col>10</xdr:col>
      <xdr:colOff>114300</xdr:colOff>
      <xdr:row>55</xdr:row>
      <xdr:rowOff>43269</xdr:rowOff>
    </xdr:to>
    <xdr:cxnSp macro="">
      <xdr:nvCxnSpPr>
        <xdr:cNvPr id="124" name="直線コネクタ 123"/>
        <xdr:cNvCxnSpPr/>
      </xdr:nvCxnSpPr>
      <xdr:spPr>
        <a:xfrm>
          <a:off x="1130300" y="9451587"/>
          <a:ext cx="889000" cy="2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11061</xdr:rowOff>
    </xdr:from>
    <xdr:to>
      <xdr:col>10</xdr:col>
      <xdr:colOff>165100</xdr:colOff>
      <xdr:row>56</xdr:row>
      <xdr:rowOff>112661</xdr:rowOff>
    </xdr:to>
    <xdr:sp macro="" textlink="">
      <xdr:nvSpPr>
        <xdr:cNvPr id="125" name="フローチャート: 判断 124"/>
        <xdr:cNvSpPr/>
      </xdr:nvSpPr>
      <xdr:spPr>
        <a:xfrm>
          <a:off x="1968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103788</xdr:rowOff>
    </xdr:from>
    <xdr:ext cx="534377" cy="259045"/>
    <xdr:sp macro="" textlink="">
      <xdr:nvSpPr>
        <xdr:cNvPr id="126" name="テキスト ボックス 125"/>
        <xdr:cNvSpPr txBox="1"/>
      </xdr:nvSpPr>
      <xdr:spPr>
        <a:xfrm>
          <a:off x="1752111" y="970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162966</xdr:rowOff>
    </xdr:from>
    <xdr:to>
      <xdr:col>6</xdr:col>
      <xdr:colOff>38100</xdr:colOff>
      <xdr:row>56</xdr:row>
      <xdr:rowOff>93116</xdr:rowOff>
    </xdr:to>
    <xdr:sp macro="" textlink="">
      <xdr:nvSpPr>
        <xdr:cNvPr id="127" name="フローチャート: 判断 126"/>
        <xdr:cNvSpPr/>
      </xdr:nvSpPr>
      <xdr:spPr>
        <a:xfrm>
          <a:off x="1079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84243</xdr:rowOff>
    </xdr:from>
    <xdr:ext cx="534377" cy="259045"/>
    <xdr:sp macro="" textlink="">
      <xdr:nvSpPr>
        <xdr:cNvPr id="128" name="テキスト ボックス 127"/>
        <xdr:cNvSpPr txBox="1"/>
      </xdr:nvSpPr>
      <xdr:spPr>
        <a:xfrm>
          <a:off x="863111" y="968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86252</xdr:rowOff>
    </xdr:from>
    <xdr:to>
      <xdr:col>24</xdr:col>
      <xdr:colOff>114300</xdr:colOff>
      <xdr:row>55</xdr:row>
      <xdr:rowOff>16402</xdr:rowOff>
    </xdr:to>
    <xdr:sp macro="" textlink="">
      <xdr:nvSpPr>
        <xdr:cNvPr id="134" name="楕円 133"/>
        <xdr:cNvSpPr/>
      </xdr:nvSpPr>
      <xdr:spPr>
        <a:xfrm>
          <a:off x="4584700" y="934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109129</xdr:rowOff>
    </xdr:from>
    <xdr:ext cx="534377" cy="259045"/>
    <xdr:sp macro="" textlink="">
      <xdr:nvSpPr>
        <xdr:cNvPr id="135" name="総務費該当値テキスト"/>
        <xdr:cNvSpPr txBox="1"/>
      </xdr:nvSpPr>
      <xdr:spPr>
        <a:xfrm>
          <a:off x="4686300" y="919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6566</xdr:rowOff>
    </xdr:from>
    <xdr:to>
      <xdr:col>20</xdr:col>
      <xdr:colOff>38100</xdr:colOff>
      <xdr:row>54</xdr:row>
      <xdr:rowOff>108166</xdr:rowOff>
    </xdr:to>
    <xdr:sp macro="" textlink="">
      <xdr:nvSpPr>
        <xdr:cNvPr id="136" name="楕円 135"/>
        <xdr:cNvSpPr/>
      </xdr:nvSpPr>
      <xdr:spPr>
        <a:xfrm>
          <a:off x="3746500" y="926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124693</xdr:rowOff>
    </xdr:from>
    <xdr:ext cx="534377" cy="259045"/>
    <xdr:sp macro="" textlink="">
      <xdr:nvSpPr>
        <xdr:cNvPr id="137" name="テキスト ボックス 136"/>
        <xdr:cNvSpPr txBox="1"/>
      </xdr:nvSpPr>
      <xdr:spPr>
        <a:xfrm>
          <a:off x="3530111" y="904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136010</xdr:rowOff>
    </xdr:from>
    <xdr:to>
      <xdr:col>15</xdr:col>
      <xdr:colOff>101600</xdr:colOff>
      <xdr:row>55</xdr:row>
      <xdr:rowOff>66160</xdr:rowOff>
    </xdr:to>
    <xdr:sp macro="" textlink="">
      <xdr:nvSpPr>
        <xdr:cNvPr id="138" name="楕円 137"/>
        <xdr:cNvSpPr/>
      </xdr:nvSpPr>
      <xdr:spPr>
        <a:xfrm>
          <a:off x="2857500" y="939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82687</xdr:rowOff>
    </xdr:from>
    <xdr:ext cx="534377" cy="259045"/>
    <xdr:sp macro="" textlink="">
      <xdr:nvSpPr>
        <xdr:cNvPr id="139" name="テキスト ボックス 138"/>
        <xdr:cNvSpPr txBox="1"/>
      </xdr:nvSpPr>
      <xdr:spPr>
        <a:xfrm>
          <a:off x="2641111" y="916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163919</xdr:rowOff>
    </xdr:from>
    <xdr:to>
      <xdr:col>10</xdr:col>
      <xdr:colOff>165100</xdr:colOff>
      <xdr:row>55</xdr:row>
      <xdr:rowOff>94069</xdr:rowOff>
    </xdr:to>
    <xdr:sp macro="" textlink="">
      <xdr:nvSpPr>
        <xdr:cNvPr id="140" name="楕円 139"/>
        <xdr:cNvSpPr/>
      </xdr:nvSpPr>
      <xdr:spPr>
        <a:xfrm>
          <a:off x="1968500" y="942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110596</xdr:rowOff>
    </xdr:from>
    <xdr:ext cx="534377" cy="259045"/>
    <xdr:sp macro="" textlink="">
      <xdr:nvSpPr>
        <xdr:cNvPr id="141" name="テキスト ボックス 140"/>
        <xdr:cNvSpPr txBox="1"/>
      </xdr:nvSpPr>
      <xdr:spPr>
        <a:xfrm>
          <a:off x="1752111" y="919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142487</xdr:rowOff>
    </xdr:from>
    <xdr:to>
      <xdr:col>6</xdr:col>
      <xdr:colOff>38100</xdr:colOff>
      <xdr:row>55</xdr:row>
      <xdr:rowOff>72637</xdr:rowOff>
    </xdr:to>
    <xdr:sp macro="" textlink="">
      <xdr:nvSpPr>
        <xdr:cNvPr id="142" name="楕円 141"/>
        <xdr:cNvSpPr/>
      </xdr:nvSpPr>
      <xdr:spPr>
        <a:xfrm>
          <a:off x="1079500" y="940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89164</xdr:rowOff>
    </xdr:from>
    <xdr:ext cx="534377" cy="259045"/>
    <xdr:sp macro="" textlink="">
      <xdr:nvSpPr>
        <xdr:cNvPr id="143" name="テキスト ボックス 142"/>
        <xdr:cNvSpPr txBox="1"/>
      </xdr:nvSpPr>
      <xdr:spPr>
        <a:xfrm>
          <a:off x="863111" y="917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6" name="テキスト ボックス 155"/>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15733</xdr:rowOff>
    </xdr:from>
    <xdr:to>
      <xdr:col>24</xdr:col>
      <xdr:colOff>62865</xdr:colOff>
      <xdr:row>78</xdr:row>
      <xdr:rowOff>100076</xdr:rowOff>
    </xdr:to>
    <xdr:cxnSp macro="">
      <xdr:nvCxnSpPr>
        <xdr:cNvPr id="170" name="直線コネクタ 169"/>
        <xdr:cNvCxnSpPr/>
      </xdr:nvCxnSpPr>
      <xdr:spPr>
        <a:xfrm flipV="1">
          <a:off x="4633595" y="12188683"/>
          <a:ext cx="1270" cy="128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103903</xdr:rowOff>
    </xdr:from>
    <xdr:ext cx="599010" cy="259045"/>
    <xdr:sp macro="" textlink="">
      <xdr:nvSpPr>
        <xdr:cNvPr id="171" name="民生費最小値テキスト"/>
        <xdr:cNvSpPr txBox="1"/>
      </xdr:nvSpPr>
      <xdr:spPr>
        <a:xfrm>
          <a:off x="4686300" y="1347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100076</xdr:rowOff>
    </xdr:from>
    <xdr:to>
      <xdr:col>24</xdr:col>
      <xdr:colOff>152400</xdr:colOff>
      <xdr:row>78</xdr:row>
      <xdr:rowOff>100076</xdr:rowOff>
    </xdr:to>
    <xdr:cxnSp macro="">
      <xdr:nvCxnSpPr>
        <xdr:cNvPr id="172" name="直線コネクタ 171"/>
        <xdr:cNvCxnSpPr/>
      </xdr:nvCxnSpPr>
      <xdr:spPr>
        <a:xfrm>
          <a:off x="4546600" y="1347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133860</xdr:rowOff>
    </xdr:from>
    <xdr:ext cx="599010" cy="259045"/>
    <xdr:sp macro="" textlink="">
      <xdr:nvSpPr>
        <xdr:cNvPr id="173" name="民生費最大値テキスト"/>
        <xdr:cNvSpPr txBox="1"/>
      </xdr:nvSpPr>
      <xdr:spPr>
        <a:xfrm>
          <a:off x="4686300" y="119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253,638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15733</xdr:rowOff>
    </xdr:from>
    <xdr:to>
      <xdr:col>24</xdr:col>
      <xdr:colOff>152400</xdr:colOff>
      <xdr:row>71</xdr:row>
      <xdr:rowOff>15733</xdr:rowOff>
    </xdr:to>
    <xdr:cxnSp macro="">
      <xdr:nvCxnSpPr>
        <xdr:cNvPr id="174" name="直線コネクタ 173"/>
        <xdr:cNvCxnSpPr/>
      </xdr:nvCxnSpPr>
      <xdr:spPr>
        <a:xfrm>
          <a:off x="4546600" y="121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68681</xdr:rowOff>
    </xdr:from>
    <xdr:to>
      <xdr:col>24</xdr:col>
      <xdr:colOff>63500</xdr:colOff>
      <xdr:row>78</xdr:row>
      <xdr:rowOff>75845</xdr:rowOff>
    </xdr:to>
    <xdr:cxnSp macro="">
      <xdr:nvCxnSpPr>
        <xdr:cNvPr id="175" name="直線コネクタ 174"/>
        <xdr:cNvCxnSpPr/>
      </xdr:nvCxnSpPr>
      <xdr:spPr>
        <a:xfrm>
          <a:off x="3797300" y="13441781"/>
          <a:ext cx="838200" cy="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24234</xdr:rowOff>
    </xdr:from>
    <xdr:ext cx="599010" cy="259045"/>
    <xdr:sp macro="" textlink="">
      <xdr:nvSpPr>
        <xdr:cNvPr id="176" name="民生費平均値テキスト"/>
        <xdr:cNvSpPr txBox="1"/>
      </xdr:nvSpPr>
      <xdr:spPr>
        <a:xfrm>
          <a:off x="4686300" y="128829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xdr:rowOff>
    </xdr:from>
    <xdr:to>
      <xdr:col>24</xdr:col>
      <xdr:colOff>114300</xdr:colOff>
      <xdr:row>76</xdr:row>
      <xdr:rowOff>102957</xdr:rowOff>
    </xdr:to>
    <xdr:sp macro="" textlink="">
      <xdr:nvSpPr>
        <xdr:cNvPr id="177" name="フローチャート: 判断 176"/>
        <xdr:cNvSpPr/>
      </xdr:nvSpPr>
      <xdr:spPr>
        <a:xfrm>
          <a:off x="4584700" y="1303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68681</xdr:rowOff>
    </xdr:from>
    <xdr:to>
      <xdr:col>19</xdr:col>
      <xdr:colOff>177800</xdr:colOff>
      <xdr:row>78</xdr:row>
      <xdr:rowOff>126234</xdr:rowOff>
    </xdr:to>
    <xdr:cxnSp macro="">
      <xdr:nvCxnSpPr>
        <xdr:cNvPr id="178" name="直線コネクタ 177"/>
        <xdr:cNvCxnSpPr/>
      </xdr:nvCxnSpPr>
      <xdr:spPr>
        <a:xfrm flipV="1">
          <a:off x="2908300" y="13441781"/>
          <a:ext cx="889000" cy="5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40328</xdr:rowOff>
    </xdr:from>
    <xdr:to>
      <xdr:col>20</xdr:col>
      <xdr:colOff>38100</xdr:colOff>
      <xdr:row>76</xdr:row>
      <xdr:rowOff>141928</xdr:rowOff>
    </xdr:to>
    <xdr:sp macro="" textlink="">
      <xdr:nvSpPr>
        <xdr:cNvPr id="179" name="フローチャート: 判断 178"/>
        <xdr:cNvSpPr/>
      </xdr:nvSpPr>
      <xdr:spPr>
        <a:xfrm>
          <a:off x="3746500" y="1307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158455</xdr:rowOff>
    </xdr:from>
    <xdr:ext cx="599010" cy="259045"/>
    <xdr:sp macro="" textlink="">
      <xdr:nvSpPr>
        <xdr:cNvPr id="180" name="テキスト ボックス 179"/>
        <xdr:cNvSpPr txBox="1"/>
      </xdr:nvSpPr>
      <xdr:spPr>
        <a:xfrm>
          <a:off x="3497795" y="12845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112235</xdr:rowOff>
    </xdr:from>
    <xdr:to>
      <xdr:col>15</xdr:col>
      <xdr:colOff>50800</xdr:colOff>
      <xdr:row>78</xdr:row>
      <xdr:rowOff>126234</xdr:rowOff>
    </xdr:to>
    <xdr:cxnSp macro="">
      <xdr:nvCxnSpPr>
        <xdr:cNvPr id="181" name="直線コネクタ 180"/>
        <xdr:cNvCxnSpPr/>
      </xdr:nvCxnSpPr>
      <xdr:spPr>
        <a:xfrm>
          <a:off x="2019300" y="13485335"/>
          <a:ext cx="889000" cy="1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86702</xdr:rowOff>
    </xdr:from>
    <xdr:to>
      <xdr:col>15</xdr:col>
      <xdr:colOff>101600</xdr:colOff>
      <xdr:row>77</xdr:row>
      <xdr:rowOff>16852</xdr:rowOff>
    </xdr:to>
    <xdr:sp macro="" textlink="">
      <xdr:nvSpPr>
        <xdr:cNvPr id="182" name="フローチャート: 判断 181"/>
        <xdr:cNvSpPr/>
      </xdr:nvSpPr>
      <xdr:spPr>
        <a:xfrm>
          <a:off x="2857500" y="1311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33378</xdr:rowOff>
    </xdr:from>
    <xdr:ext cx="599010" cy="259045"/>
    <xdr:sp macro="" textlink="">
      <xdr:nvSpPr>
        <xdr:cNvPr id="183" name="テキスト ボックス 182"/>
        <xdr:cNvSpPr txBox="1"/>
      </xdr:nvSpPr>
      <xdr:spPr>
        <a:xfrm>
          <a:off x="2608795" y="1289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112235</xdr:rowOff>
    </xdr:from>
    <xdr:to>
      <xdr:col>10</xdr:col>
      <xdr:colOff>114300</xdr:colOff>
      <xdr:row>79</xdr:row>
      <xdr:rowOff>62215</xdr:rowOff>
    </xdr:to>
    <xdr:cxnSp macro="">
      <xdr:nvCxnSpPr>
        <xdr:cNvPr id="184" name="直線コネクタ 183"/>
        <xdr:cNvCxnSpPr/>
      </xdr:nvCxnSpPr>
      <xdr:spPr>
        <a:xfrm flipV="1">
          <a:off x="1130300" y="13485335"/>
          <a:ext cx="889000" cy="12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158307</xdr:rowOff>
    </xdr:from>
    <xdr:to>
      <xdr:col>10</xdr:col>
      <xdr:colOff>165100</xdr:colOff>
      <xdr:row>78</xdr:row>
      <xdr:rowOff>88457</xdr:rowOff>
    </xdr:to>
    <xdr:sp macro="" textlink="">
      <xdr:nvSpPr>
        <xdr:cNvPr id="185" name="フローチャート: 判断 184"/>
        <xdr:cNvSpPr/>
      </xdr:nvSpPr>
      <xdr:spPr>
        <a:xfrm>
          <a:off x="1968500" y="133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104984</xdr:rowOff>
    </xdr:from>
    <xdr:ext cx="599010" cy="259045"/>
    <xdr:sp macro="" textlink="">
      <xdr:nvSpPr>
        <xdr:cNvPr id="186" name="テキスト ボックス 185"/>
        <xdr:cNvSpPr txBox="1"/>
      </xdr:nvSpPr>
      <xdr:spPr>
        <a:xfrm>
          <a:off x="1719795" y="1313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88443</xdr:rowOff>
    </xdr:from>
    <xdr:to>
      <xdr:col>6</xdr:col>
      <xdr:colOff>38100</xdr:colOff>
      <xdr:row>79</xdr:row>
      <xdr:rowOff>18593</xdr:rowOff>
    </xdr:to>
    <xdr:sp macro="" textlink="">
      <xdr:nvSpPr>
        <xdr:cNvPr id="187" name="フローチャート: 判断 186"/>
        <xdr:cNvSpPr/>
      </xdr:nvSpPr>
      <xdr:spPr>
        <a:xfrm>
          <a:off x="1079500" y="1346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35120</xdr:rowOff>
    </xdr:from>
    <xdr:ext cx="599010" cy="259045"/>
    <xdr:sp macro="" textlink="">
      <xdr:nvSpPr>
        <xdr:cNvPr id="188" name="テキスト ボックス 187"/>
        <xdr:cNvSpPr txBox="1"/>
      </xdr:nvSpPr>
      <xdr:spPr>
        <a:xfrm>
          <a:off x="830795" y="1323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25045</xdr:rowOff>
    </xdr:from>
    <xdr:to>
      <xdr:col>24</xdr:col>
      <xdr:colOff>114300</xdr:colOff>
      <xdr:row>78</xdr:row>
      <xdr:rowOff>126645</xdr:rowOff>
    </xdr:to>
    <xdr:sp macro="" textlink="">
      <xdr:nvSpPr>
        <xdr:cNvPr id="194" name="楕円 193"/>
        <xdr:cNvSpPr/>
      </xdr:nvSpPr>
      <xdr:spPr>
        <a:xfrm>
          <a:off x="4584700" y="1339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111422</xdr:rowOff>
    </xdr:from>
    <xdr:ext cx="599010" cy="259045"/>
    <xdr:sp macro="" textlink="">
      <xdr:nvSpPr>
        <xdr:cNvPr id="195" name="民生費該当値テキスト"/>
        <xdr:cNvSpPr txBox="1"/>
      </xdr:nvSpPr>
      <xdr:spPr>
        <a:xfrm>
          <a:off x="4686300" y="1331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17881</xdr:rowOff>
    </xdr:from>
    <xdr:to>
      <xdr:col>20</xdr:col>
      <xdr:colOff>38100</xdr:colOff>
      <xdr:row>78</xdr:row>
      <xdr:rowOff>119481</xdr:rowOff>
    </xdr:to>
    <xdr:sp macro="" textlink="">
      <xdr:nvSpPr>
        <xdr:cNvPr id="196" name="楕円 195"/>
        <xdr:cNvSpPr/>
      </xdr:nvSpPr>
      <xdr:spPr>
        <a:xfrm>
          <a:off x="3746500" y="1339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110608</xdr:rowOff>
    </xdr:from>
    <xdr:ext cx="599010" cy="259045"/>
    <xdr:sp macro="" textlink="">
      <xdr:nvSpPr>
        <xdr:cNvPr id="197" name="テキスト ボックス 196"/>
        <xdr:cNvSpPr txBox="1"/>
      </xdr:nvSpPr>
      <xdr:spPr>
        <a:xfrm>
          <a:off x="3497795" y="1348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75434</xdr:rowOff>
    </xdr:from>
    <xdr:to>
      <xdr:col>15</xdr:col>
      <xdr:colOff>101600</xdr:colOff>
      <xdr:row>79</xdr:row>
      <xdr:rowOff>5584</xdr:rowOff>
    </xdr:to>
    <xdr:sp macro="" textlink="">
      <xdr:nvSpPr>
        <xdr:cNvPr id="198" name="楕円 197"/>
        <xdr:cNvSpPr/>
      </xdr:nvSpPr>
      <xdr:spPr>
        <a:xfrm>
          <a:off x="2857500" y="1344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168161</xdr:rowOff>
    </xdr:from>
    <xdr:ext cx="599010" cy="259045"/>
    <xdr:sp macro="" textlink="">
      <xdr:nvSpPr>
        <xdr:cNvPr id="199" name="テキスト ボックス 198"/>
        <xdr:cNvSpPr txBox="1"/>
      </xdr:nvSpPr>
      <xdr:spPr>
        <a:xfrm>
          <a:off x="2608795" y="13541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61435</xdr:rowOff>
    </xdr:from>
    <xdr:to>
      <xdr:col>10</xdr:col>
      <xdr:colOff>165100</xdr:colOff>
      <xdr:row>78</xdr:row>
      <xdr:rowOff>163035</xdr:rowOff>
    </xdr:to>
    <xdr:sp macro="" textlink="">
      <xdr:nvSpPr>
        <xdr:cNvPr id="200" name="楕円 199"/>
        <xdr:cNvSpPr/>
      </xdr:nvSpPr>
      <xdr:spPr>
        <a:xfrm>
          <a:off x="1968500" y="1343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154162</xdr:rowOff>
    </xdr:from>
    <xdr:ext cx="599010" cy="259045"/>
    <xdr:sp macro="" textlink="">
      <xdr:nvSpPr>
        <xdr:cNvPr id="201" name="テキスト ボックス 200"/>
        <xdr:cNvSpPr txBox="1"/>
      </xdr:nvSpPr>
      <xdr:spPr>
        <a:xfrm>
          <a:off x="1719795" y="13527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11415</xdr:rowOff>
    </xdr:from>
    <xdr:to>
      <xdr:col>6</xdr:col>
      <xdr:colOff>38100</xdr:colOff>
      <xdr:row>79</xdr:row>
      <xdr:rowOff>113015</xdr:rowOff>
    </xdr:to>
    <xdr:sp macro="" textlink="">
      <xdr:nvSpPr>
        <xdr:cNvPr id="202" name="楕円 201"/>
        <xdr:cNvSpPr/>
      </xdr:nvSpPr>
      <xdr:spPr>
        <a:xfrm>
          <a:off x="1079500" y="1355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104142</xdr:rowOff>
    </xdr:from>
    <xdr:ext cx="599010" cy="259045"/>
    <xdr:sp macro="" textlink="">
      <xdr:nvSpPr>
        <xdr:cNvPr id="203" name="テキスト ボックス 202"/>
        <xdr:cNvSpPr txBox="1"/>
      </xdr:nvSpPr>
      <xdr:spPr>
        <a:xfrm>
          <a:off x="830795" y="13648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137596</xdr:rowOff>
    </xdr:from>
    <xdr:to>
      <xdr:col>24</xdr:col>
      <xdr:colOff>62865</xdr:colOff>
      <xdr:row>99</xdr:row>
      <xdr:rowOff>38294</xdr:rowOff>
    </xdr:to>
    <xdr:cxnSp macro="">
      <xdr:nvCxnSpPr>
        <xdr:cNvPr id="226" name="直線コネクタ 225"/>
        <xdr:cNvCxnSpPr/>
      </xdr:nvCxnSpPr>
      <xdr:spPr>
        <a:xfrm flipV="1">
          <a:off x="4633595" y="15568096"/>
          <a:ext cx="1270" cy="1443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42121</xdr:rowOff>
    </xdr:from>
    <xdr:ext cx="534377" cy="259045"/>
    <xdr:sp macro="" textlink="">
      <xdr:nvSpPr>
        <xdr:cNvPr id="227" name="衛生費最小値テキスト"/>
        <xdr:cNvSpPr txBox="1"/>
      </xdr:nvSpPr>
      <xdr:spPr>
        <a:xfrm>
          <a:off x="4686300" y="1701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38294</xdr:rowOff>
    </xdr:from>
    <xdr:to>
      <xdr:col>24</xdr:col>
      <xdr:colOff>152400</xdr:colOff>
      <xdr:row>99</xdr:row>
      <xdr:rowOff>38294</xdr:rowOff>
    </xdr:to>
    <xdr:cxnSp macro="">
      <xdr:nvCxnSpPr>
        <xdr:cNvPr id="228" name="直線コネクタ 227"/>
        <xdr:cNvCxnSpPr/>
      </xdr:nvCxnSpPr>
      <xdr:spPr>
        <a:xfrm>
          <a:off x="4546600" y="1701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84273</xdr:rowOff>
    </xdr:from>
    <xdr:ext cx="534377" cy="259045"/>
    <xdr:sp macro="" textlink="">
      <xdr:nvSpPr>
        <xdr:cNvPr id="229" name="衛生費最大値テキスト"/>
        <xdr:cNvSpPr txBox="1"/>
      </xdr:nvSpPr>
      <xdr:spPr>
        <a:xfrm>
          <a:off x="4686300" y="1534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137596</xdr:rowOff>
    </xdr:from>
    <xdr:to>
      <xdr:col>24</xdr:col>
      <xdr:colOff>152400</xdr:colOff>
      <xdr:row>90</xdr:row>
      <xdr:rowOff>137596</xdr:rowOff>
    </xdr:to>
    <xdr:cxnSp macro="">
      <xdr:nvCxnSpPr>
        <xdr:cNvPr id="230" name="直線コネクタ 229"/>
        <xdr:cNvCxnSpPr/>
      </xdr:nvCxnSpPr>
      <xdr:spPr>
        <a:xfrm>
          <a:off x="4546600" y="15568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77270</xdr:rowOff>
    </xdr:from>
    <xdr:to>
      <xdr:col>24</xdr:col>
      <xdr:colOff>63500</xdr:colOff>
      <xdr:row>94</xdr:row>
      <xdr:rowOff>150582</xdr:rowOff>
    </xdr:to>
    <xdr:cxnSp macro="">
      <xdr:nvCxnSpPr>
        <xdr:cNvPr id="231" name="直線コネクタ 230"/>
        <xdr:cNvCxnSpPr/>
      </xdr:nvCxnSpPr>
      <xdr:spPr>
        <a:xfrm flipV="1">
          <a:off x="3797300" y="16193570"/>
          <a:ext cx="838200" cy="7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63327</xdr:rowOff>
    </xdr:from>
    <xdr:ext cx="534377" cy="259045"/>
    <xdr:sp macro="" textlink="">
      <xdr:nvSpPr>
        <xdr:cNvPr id="232" name="衛生費平均値テキスト"/>
        <xdr:cNvSpPr txBox="1"/>
      </xdr:nvSpPr>
      <xdr:spPr>
        <a:xfrm>
          <a:off x="4686300" y="16522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84900</xdr:rowOff>
    </xdr:from>
    <xdr:to>
      <xdr:col>24</xdr:col>
      <xdr:colOff>114300</xdr:colOff>
      <xdr:row>97</xdr:row>
      <xdr:rowOff>15050</xdr:rowOff>
    </xdr:to>
    <xdr:sp macro="" textlink="">
      <xdr:nvSpPr>
        <xdr:cNvPr id="233" name="フローチャート: 判断 232"/>
        <xdr:cNvSpPr/>
      </xdr:nvSpPr>
      <xdr:spPr>
        <a:xfrm>
          <a:off x="4584700" y="165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150582</xdr:rowOff>
    </xdr:from>
    <xdr:to>
      <xdr:col>19</xdr:col>
      <xdr:colOff>177800</xdr:colOff>
      <xdr:row>94</xdr:row>
      <xdr:rowOff>165029</xdr:rowOff>
    </xdr:to>
    <xdr:cxnSp macro="">
      <xdr:nvCxnSpPr>
        <xdr:cNvPr id="234" name="直線コネクタ 233"/>
        <xdr:cNvCxnSpPr/>
      </xdr:nvCxnSpPr>
      <xdr:spPr>
        <a:xfrm flipV="1">
          <a:off x="2908300" y="16266882"/>
          <a:ext cx="889000" cy="1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95414</xdr:rowOff>
    </xdr:from>
    <xdr:to>
      <xdr:col>20</xdr:col>
      <xdr:colOff>38100</xdr:colOff>
      <xdr:row>97</xdr:row>
      <xdr:rowOff>25564</xdr:rowOff>
    </xdr:to>
    <xdr:sp macro="" textlink="">
      <xdr:nvSpPr>
        <xdr:cNvPr id="235" name="フローチャート: 判断 234"/>
        <xdr:cNvSpPr/>
      </xdr:nvSpPr>
      <xdr:spPr>
        <a:xfrm>
          <a:off x="3746500" y="1655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16691</xdr:rowOff>
    </xdr:from>
    <xdr:ext cx="534377" cy="259045"/>
    <xdr:sp macro="" textlink="">
      <xdr:nvSpPr>
        <xdr:cNvPr id="236" name="テキスト ボックス 235"/>
        <xdr:cNvSpPr txBox="1"/>
      </xdr:nvSpPr>
      <xdr:spPr>
        <a:xfrm>
          <a:off x="3530111" y="166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136958</xdr:rowOff>
    </xdr:from>
    <xdr:to>
      <xdr:col>15</xdr:col>
      <xdr:colOff>50800</xdr:colOff>
      <xdr:row>94</xdr:row>
      <xdr:rowOff>165029</xdr:rowOff>
    </xdr:to>
    <xdr:cxnSp macro="">
      <xdr:nvCxnSpPr>
        <xdr:cNvPr id="237" name="直線コネクタ 236"/>
        <xdr:cNvCxnSpPr/>
      </xdr:nvCxnSpPr>
      <xdr:spPr>
        <a:xfrm>
          <a:off x="2019300" y="16253258"/>
          <a:ext cx="889000" cy="2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122847</xdr:rowOff>
    </xdr:from>
    <xdr:to>
      <xdr:col>15</xdr:col>
      <xdr:colOff>101600</xdr:colOff>
      <xdr:row>97</xdr:row>
      <xdr:rowOff>52997</xdr:rowOff>
    </xdr:to>
    <xdr:sp macro="" textlink="">
      <xdr:nvSpPr>
        <xdr:cNvPr id="238" name="フローチャート: 判断 237"/>
        <xdr:cNvSpPr/>
      </xdr:nvSpPr>
      <xdr:spPr>
        <a:xfrm>
          <a:off x="2857500" y="165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44124</xdr:rowOff>
    </xdr:from>
    <xdr:ext cx="534377" cy="259045"/>
    <xdr:sp macro="" textlink="">
      <xdr:nvSpPr>
        <xdr:cNvPr id="239" name="テキスト ボックス 238"/>
        <xdr:cNvSpPr txBox="1"/>
      </xdr:nvSpPr>
      <xdr:spPr>
        <a:xfrm>
          <a:off x="2641111" y="1667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136958</xdr:rowOff>
    </xdr:from>
    <xdr:to>
      <xdr:col>10</xdr:col>
      <xdr:colOff>114300</xdr:colOff>
      <xdr:row>95</xdr:row>
      <xdr:rowOff>83350</xdr:rowOff>
    </xdr:to>
    <xdr:cxnSp macro="">
      <xdr:nvCxnSpPr>
        <xdr:cNvPr id="240" name="直線コネクタ 239"/>
        <xdr:cNvCxnSpPr/>
      </xdr:nvCxnSpPr>
      <xdr:spPr>
        <a:xfrm flipV="1">
          <a:off x="1130300" y="16253258"/>
          <a:ext cx="889000" cy="11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158921</xdr:rowOff>
    </xdr:from>
    <xdr:to>
      <xdr:col>10</xdr:col>
      <xdr:colOff>165100</xdr:colOff>
      <xdr:row>97</xdr:row>
      <xdr:rowOff>89071</xdr:rowOff>
    </xdr:to>
    <xdr:sp macro="" textlink="">
      <xdr:nvSpPr>
        <xdr:cNvPr id="241" name="フローチャート: 判断 240"/>
        <xdr:cNvSpPr/>
      </xdr:nvSpPr>
      <xdr:spPr>
        <a:xfrm>
          <a:off x="1968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80198</xdr:rowOff>
    </xdr:from>
    <xdr:ext cx="534377" cy="259045"/>
    <xdr:sp macro="" textlink="">
      <xdr:nvSpPr>
        <xdr:cNvPr id="242" name="テキスト ボックス 241"/>
        <xdr:cNvSpPr txBox="1"/>
      </xdr:nvSpPr>
      <xdr:spPr>
        <a:xfrm>
          <a:off x="1752111" y="1671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170328</xdr:rowOff>
    </xdr:from>
    <xdr:to>
      <xdr:col>6</xdr:col>
      <xdr:colOff>38100</xdr:colOff>
      <xdr:row>97</xdr:row>
      <xdr:rowOff>100478</xdr:rowOff>
    </xdr:to>
    <xdr:sp macro="" textlink="">
      <xdr:nvSpPr>
        <xdr:cNvPr id="243" name="フローチャート: 判断 242"/>
        <xdr:cNvSpPr/>
      </xdr:nvSpPr>
      <xdr:spPr>
        <a:xfrm>
          <a:off x="1079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91605</xdr:rowOff>
    </xdr:from>
    <xdr:ext cx="534377" cy="259045"/>
    <xdr:sp macro="" textlink="">
      <xdr:nvSpPr>
        <xdr:cNvPr id="244" name="テキスト ボックス 243"/>
        <xdr:cNvSpPr txBox="1"/>
      </xdr:nvSpPr>
      <xdr:spPr>
        <a:xfrm>
          <a:off x="863111" y="167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26470</xdr:rowOff>
    </xdr:from>
    <xdr:to>
      <xdr:col>24</xdr:col>
      <xdr:colOff>114300</xdr:colOff>
      <xdr:row>94</xdr:row>
      <xdr:rowOff>128070</xdr:rowOff>
    </xdr:to>
    <xdr:sp macro="" textlink="">
      <xdr:nvSpPr>
        <xdr:cNvPr id="250" name="楕円 249"/>
        <xdr:cNvSpPr/>
      </xdr:nvSpPr>
      <xdr:spPr>
        <a:xfrm>
          <a:off x="4584700" y="1614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49347</xdr:rowOff>
    </xdr:from>
    <xdr:ext cx="534377" cy="259045"/>
    <xdr:sp macro="" textlink="">
      <xdr:nvSpPr>
        <xdr:cNvPr id="251" name="衛生費該当値テキスト"/>
        <xdr:cNvSpPr txBox="1"/>
      </xdr:nvSpPr>
      <xdr:spPr>
        <a:xfrm>
          <a:off x="4686300" y="1599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99782</xdr:rowOff>
    </xdr:from>
    <xdr:to>
      <xdr:col>20</xdr:col>
      <xdr:colOff>38100</xdr:colOff>
      <xdr:row>95</xdr:row>
      <xdr:rowOff>29932</xdr:rowOff>
    </xdr:to>
    <xdr:sp macro="" textlink="">
      <xdr:nvSpPr>
        <xdr:cNvPr id="252" name="楕円 251"/>
        <xdr:cNvSpPr/>
      </xdr:nvSpPr>
      <xdr:spPr>
        <a:xfrm>
          <a:off x="3746500" y="1621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46459</xdr:rowOff>
    </xdr:from>
    <xdr:ext cx="534377" cy="259045"/>
    <xdr:sp macro="" textlink="">
      <xdr:nvSpPr>
        <xdr:cNvPr id="253" name="テキスト ボックス 252"/>
        <xdr:cNvSpPr txBox="1"/>
      </xdr:nvSpPr>
      <xdr:spPr>
        <a:xfrm>
          <a:off x="3530111" y="1599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114229</xdr:rowOff>
    </xdr:from>
    <xdr:to>
      <xdr:col>15</xdr:col>
      <xdr:colOff>101600</xdr:colOff>
      <xdr:row>95</xdr:row>
      <xdr:rowOff>44379</xdr:rowOff>
    </xdr:to>
    <xdr:sp macro="" textlink="">
      <xdr:nvSpPr>
        <xdr:cNvPr id="254" name="楕円 253"/>
        <xdr:cNvSpPr/>
      </xdr:nvSpPr>
      <xdr:spPr>
        <a:xfrm>
          <a:off x="2857500" y="1623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60906</xdr:rowOff>
    </xdr:from>
    <xdr:ext cx="534377" cy="259045"/>
    <xdr:sp macro="" textlink="">
      <xdr:nvSpPr>
        <xdr:cNvPr id="255" name="テキスト ボックス 254"/>
        <xdr:cNvSpPr txBox="1"/>
      </xdr:nvSpPr>
      <xdr:spPr>
        <a:xfrm>
          <a:off x="2641111" y="1600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86158</xdr:rowOff>
    </xdr:from>
    <xdr:to>
      <xdr:col>10</xdr:col>
      <xdr:colOff>165100</xdr:colOff>
      <xdr:row>95</xdr:row>
      <xdr:rowOff>16308</xdr:rowOff>
    </xdr:to>
    <xdr:sp macro="" textlink="">
      <xdr:nvSpPr>
        <xdr:cNvPr id="256" name="楕円 255"/>
        <xdr:cNvSpPr/>
      </xdr:nvSpPr>
      <xdr:spPr>
        <a:xfrm>
          <a:off x="1968500" y="1620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32835</xdr:rowOff>
    </xdr:from>
    <xdr:ext cx="534377" cy="259045"/>
    <xdr:sp macro="" textlink="">
      <xdr:nvSpPr>
        <xdr:cNvPr id="257" name="テキスト ボックス 256"/>
        <xdr:cNvSpPr txBox="1"/>
      </xdr:nvSpPr>
      <xdr:spPr>
        <a:xfrm>
          <a:off x="1752111" y="1597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32550</xdr:rowOff>
    </xdr:from>
    <xdr:to>
      <xdr:col>6</xdr:col>
      <xdr:colOff>38100</xdr:colOff>
      <xdr:row>95</xdr:row>
      <xdr:rowOff>134150</xdr:rowOff>
    </xdr:to>
    <xdr:sp macro="" textlink="">
      <xdr:nvSpPr>
        <xdr:cNvPr id="258" name="楕円 257"/>
        <xdr:cNvSpPr/>
      </xdr:nvSpPr>
      <xdr:spPr>
        <a:xfrm>
          <a:off x="1079500" y="163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150677</xdr:rowOff>
    </xdr:from>
    <xdr:ext cx="534377" cy="259045"/>
    <xdr:sp macro="" textlink="">
      <xdr:nvSpPr>
        <xdr:cNvPr id="259" name="テキスト ボックス 258"/>
        <xdr:cNvSpPr txBox="1"/>
      </xdr:nvSpPr>
      <xdr:spPr>
        <a:xfrm>
          <a:off x="863111" y="160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116967</xdr:rowOff>
    </xdr:from>
    <xdr:to>
      <xdr:col>54</xdr:col>
      <xdr:colOff>189865</xdr:colOff>
      <xdr:row>39</xdr:row>
      <xdr:rowOff>30734</xdr:rowOff>
    </xdr:to>
    <xdr:cxnSp macro="">
      <xdr:nvCxnSpPr>
        <xdr:cNvPr id="283" name="直線コネクタ 282"/>
        <xdr:cNvCxnSpPr/>
      </xdr:nvCxnSpPr>
      <xdr:spPr>
        <a:xfrm flipV="1">
          <a:off x="10475595" y="5260467"/>
          <a:ext cx="1270" cy="1456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34561</xdr:rowOff>
    </xdr:from>
    <xdr:ext cx="378565" cy="259045"/>
    <xdr:sp macro="" textlink="">
      <xdr:nvSpPr>
        <xdr:cNvPr id="284" name="労働費最小値テキスト"/>
        <xdr:cNvSpPr txBox="1"/>
      </xdr:nvSpPr>
      <xdr:spPr>
        <a:xfrm>
          <a:off x="10528300" y="6721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30734</xdr:rowOff>
    </xdr:from>
    <xdr:to>
      <xdr:col>55</xdr:col>
      <xdr:colOff>88900</xdr:colOff>
      <xdr:row>39</xdr:row>
      <xdr:rowOff>30734</xdr:rowOff>
    </xdr:to>
    <xdr:cxnSp macro="">
      <xdr:nvCxnSpPr>
        <xdr:cNvPr id="285" name="直線コネクタ 284"/>
        <xdr:cNvCxnSpPr/>
      </xdr:nvCxnSpPr>
      <xdr:spPr>
        <a:xfrm>
          <a:off x="10388600" y="6717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63644</xdr:rowOff>
    </xdr:from>
    <xdr:ext cx="534377" cy="259045"/>
    <xdr:sp macro="" textlink="">
      <xdr:nvSpPr>
        <xdr:cNvPr id="286" name="労働費最大値テキスト"/>
        <xdr:cNvSpPr txBox="1"/>
      </xdr:nvSpPr>
      <xdr:spPr>
        <a:xfrm>
          <a:off x="10528300" y="503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11,579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116967</xdr:rowOff>
    </xdr:from>
    <xdr:to>
      <xdr:col>55</xdr:col>
      <xdr:colOff>88900</xdr:colOff>
      <xdr:row>30</xdr:row>
      <xdr:rowOff>116967</xdr:rowOff>
    </xdr:to>
    <xdr:cxnSp macro="">
      <xdr:nvCxnSpPr>
        <xdr:cNvPr id="287" name="直線コネクタ 286"/>
        <xdr:cNvCxnSpPr/>
      </xdr:nvCxnSpPr>
      <xdr:spPr>
        <a:xfrm>
          <a:off x="10388600" y="526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161290</xdr:rowOff>
    </xdr:from>
    <xdr:to>
      <xdr:col>55</xdr:col>
      <xdr:colOff>0</xdr:colOff>
      <xdr:row>38</xdr:row>
      <xdr:rowOff>168021</xdr:rowOff>
    </xdr:to>
    <xdr:cxnSp macro="">
      <xdr:nvCxnSpPr>
        <xdr:cNvPr id="288" name="直線コネクタ 287"/>
        <xdr:cNvCxnSpPr/>
      </xdr:nvCxnSpPr>
      <xdr:spPr>
        <a:xfrm>
          <a:off x="9639300" y="6676390"/>
          <a:ext cx="8382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168800</xdr:rowOff>
    </xdr:from>
    <xdr:ext cx="469744" cy="259045"/>
    <xdr:sp macro="" textlink="">
      <xdr:nvSpPr>
        <xdr:cNvPr id="289" name="労働費平均値テキスト"/>
        <xdr:cNvSpPr txBox="1"/>
      </xdr:nvSpPr>
      <xdr:spPr>
        <a:xfrm>
          <a:off x="10528300" y="6341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145923</xdr:rowOff>
    </xdr:from>
    <xdr:to>
      <xdr:col>55</xdr:col>
      <xdr:colOff>50800</xdr:colOff>
      <xdr:row>38</xdr:row>
      <xdr:rowOff>76073</xdr:rowOff>
    </xdr:to>
    <xdr:sp macro="" textlink="">
      <xdr:nvSpPr>
        <xdr:cNvPr id="290" name="フローチャート: 判断 289"/>
        <xdr:cNvSpPr/>
      </xdr:nvSpPr>
      <xdr:spPr>
        <a:xfrm>
          <a:off x="104267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161290</xdr:rowOff>
    </xdr:from>
    <xdr:to>
      <xdr:col>50</xdr:col>
      <xdr:colOff>114300</xdr:colOff>
      <xdr:row>38</xdr:row>
      <xdr:rowOff>169545</xdr:rowOff>
    </xdr:to>
    <xdr:cxnSp macro="">
      <xdr:nvCxnSpPr>
        <xdr:cNvPr id="291" name="直線コネクタ 290"/>
        <xdr:cNvCxnSpPr/>
      </xdr:nvCxnSpPr>
      <xdr:spPr>
        <a:xfrm flipV="1">
          <a:off x="8750300" y="6676390"/>
          <a:ext cx="8890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153543</xdr:rowOff>
    </xdr:from>
    <xdr:to>
      <xdr:col>50</xdr:col>
      <xdr:colOff>165100</xdr:colOff>
      <xdr:row>38</xdr:row>
      <xdr:rowOff>83693</xdr:rowOff>
    </xdr:to>
    <xdr:sp macro="" textlink="">
      <xdr:nvSpPr>
        <xdr:cNvPr id="292" name="フローチャート: 判断 291"/>
        <xdr:cNvSpPr/>
      </xdr:nvSpPr>
      <xdr:spPr>
        <a:xfrm>
          <a:off x="9588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100220</xdr:rowOff>
    </xdr:from>
    <xdr:ext cx="469744" cy="259045"/>
    <xdr:sp macro="" textlink="">
      <xdr:nvSpPr>
        <xdr:cNvPr id="293" name="テキスト ボックス 292"/>
        <xdr:cNvSpPr txBox="1"/>
      </xdr:nvSpPr>
      <xdr:spPr>
        <a:xfrm>
          <a:off x="9404428" y="627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161290</xdr:rowOff>
    </xdr:from>
    <xdr:to>
      <xdr:col>45</xdr:col>
      <xdr:colOff>177800</xdr:colOff>
      <xdr:row>38</xdr:row>
      <xdr:rowOff>169545</xdr:rowOff>
    </xdr:to>
    <xdr:cxnSp macro="">
      <xdr:nvCxnSpPr>
        <xdr:cNvPr id="294" name="直線コネクタ 293"/>
        <xdr:cNvCxnSpPr/>
      </xdr:nvCxnSpPr>
      <xdr:spPr>
        <a:xfrm>
          <a:off x="7861300" y="6676390"/>
          <a:ext cx="8890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136144</xdr:rowOff>
    </xdr:from>
    <xdr:to>
      <xdr:col>46</xdr:col>
      <xdr:colOff>38100</xdr:colOff>
      <xdr:row>38</xdr:row>
      <xdr:rowOff>66294</xdr:rowOff>
    </xdr:to>
    <xdr:sp macro="" textlink="">
      <xdr:nvSpPr>
        <xdr:cNvPr id="295" name="フローチャート: 判断 294"/>
        <xdr:cNvSpPr/>
      </xdr:nvSpPr>
      <xdr:spPr>
        <a:xfrm>
          <a:off x="8699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82821</xdr:rowOff>
    </xdr:from>
    <xdr:ext cx="469744" cy="259045"/>
    <xdr:sp macro="" textlink="">
      <xdr:nvSpPr>
        <xdr:cNvPr id="296" name="テキスト ボックス 295"/>
        <xdr:cNvSpPr txBox="1"/>
      </xdr:nvSpPr>
      <xdr:spPr>
        <a:xfrm>
          <a:off x="8515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161290</xdr:rowOff>
    </xdr:from>
    <xdr:to>
      <xdr:col>41</xdr:col>
      <xdr:colOff>50800</xdr:colOff>
      <xdr:row>38</xdr:row>
      <xdr:rowOff>163449</xdr:rowOff>
    </xdr:to>
    <xdr:cxnSp macro="">
      <xdr:nvCxnSpPr>
        <xdr:cNvPr id="297" name="直線コネクタ 296"/>
        <xdr:cNvCxnSpPr/>
      </xdr:nvCxnSpPr>
      <xdr:spPr>
        <a:xfrm flipV="1">
          <a:off x="6972300" y="6676390"/>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115062</xdr:rowOff>
    </xdr:from>
    <xdr:to>
      <xdr:col>41</xdr:col>
      <xdr:colOff>101600</xdr:colOff>
      <xdr:row>38</xdr:row>
      <xdr:rowOff>45212</xdr:rowOff>
    </xdr:to>
    <xdr:sp macro="" textlink="">
      <xdr:nvSpPr>
        <xdr:cNvPr id="298" name="フローチャート: 判断 297"/>
        <xdr:cNvSpPr/>
      </xdr:nvSpPr>
      <xdr:spPr>
        <a:xfrm>
          <a:off x="7810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61739</xdr:rowOff>
    </xdr:from>
    <xdr:ext cx="469744" cy="259045"/>
    <xdr:sp macro="" textlink="">
      <xdr:nvSpPr>
        <xdr:cNvPr id="299" name="テキスト ボックス 298"/>
        <xdr:cNvSpPr txBox="1"/>
      </xdr:nvSpPr>
      <xdr:spPr>
        <a:xfrm>
          <a:off x="7626428" y="623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89535</xdr:rowOff>
    </xdr:from>
    <xdr:to>
      <xdr:col>36</xdr:col>
      <xdr:colOff>165100</xdr:colOff>
      <xdr:row>38</xdr:row>
      <xdr:rowOff>19685</xdr:rowOff>
    </xdr:to>
    <xdr:sp macro="" textlink="">
      <xdr:nvSpPr>
        <xdr:cNvPr id="300" name="フローチャート: 判断 299"/>
        <xdr:cNvSpPr/>
      </xdr:nvSpPr>
      <xdr:spPr>
        <a:xfrm>
          <a:off x="6921500" y="643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36212</xdr:rowOff>
    </xdr:from>
    <xdr:ext cx="469744" cy="259045"/>
    <xdr:sp macro="" textlink="">
      <xdr:nvSpPr>
        <xdr:cNvPr id="301" name="テキスト ボックス 300"/>
        <xdr:cNvSpPr txBox="1"/>
      </xdr:nvSpPr>
      <xdr:spPr>
        <a:xfrm>
          <a:off x="6737428" y="620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117221</xdr:rowOff>
    </xdr:from>
    <xdr:to>
      <xdr:col>55</xdr:col>
      <xdr:colOff>50800</xdr:colOff>
      <xdr:row>39</xdr:row>
      <xdr:rowOff>47371</xdr:rowOff>
    </xdr:to>
    <xdr:sp macro="" textlink="">
      <xdr:nvSpPr>
        <xdr:cNvPr id="307" name="楕円 306"/>
        <xdr:cNvSpPr/>
      </xdr:nvSpPr>
      <xdr:spPr>
        <a:xfrm>
          <a:off x="10426700" y="663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32148</xdr:rowOff>
    </xdr:from>
    <xdr:ext cx="378565" cy="259045"/>
    <xdr:sp macro="" textlink="">
      <xdr:nvSpPr>
        <xdr:cNvPr id="308" name="労働費該当値テキスト"/>
        <xdr:cNvSpPr txBox="1"/>
      </xdr:nvSpPr>
      <xdr:spPr>
        <a:xfrm>
          <a:off x="10528300" y="6547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110490</xdr:rowOff>
    </xdr:from>
    <xdr:to>
      <xdr:col>50</xdr:col>
      <xdr:colOff>165100</xdr:colOff>
      <xdr:row>39</xdr:row>
      <xdr:rowOff>40640</xdr:rowOff>
    </xdr:to>
    <xdr:sp macro="" textlink="">
      <xdr:nvSpPr>
        <xdr:cNvPr id="309" name="楕円 308"/>
        <xdr:cNvSpPr/>
      </xdr:nvSpPr>
      <xdr:spPr>
        <a:xfrm>
          <a:off x="9588500" y="66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31767</xdr:rowOff>
    </xdr:from>
    <xdr:ext cx="378565" cy="259045"/>
    <xdr:sp macro="" textlink="">
      <xdr:nvSpPr>
        <xdr:cNvPr id="310" name="テキスト ボックス 309"/>
        <xdr:cNvSpPr txBox="1"/>
      </xdr:nvSpPr>
      <xdr:spPr>
        <a:xfrm>
          <a:off x="9450017" y="6718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118745</xdr:rowOff>
    </xdr:from>
    <xdr:to>
      <xdr:col>46</xdr:col>
      <xdr:colOff>38100</xdr:colOff>
      <xdr:row>39</xdr:row>
      <xdr:rowOff>48895</xdr:rowOff>
    </xdr:to>
    <xdr:sp macro="" textlink="">
      <xdr:nvSpPr>
        <xdr:cNvPr id="311" name="楕円 310"/>
        <xdr:cNvSpPr/>
      </xdr:nvSpPr>
      <xdr:spPr>
        <a:xfrm>
          <a:off x="8699500" y="66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40022</xdr:rowOff>
    </xdr:from>
    <xdr:ext cx="378565" cy="259045"/>
    <xdr:sp macro="" textlink="">
      <xdr:nvSpPr>
        <xdr:cNvPr id="312" name="テキスト ボックス 311"/>
        <xdr:cNvSpPr txBox="1"/>
      </xdr:nvSpPr>
      <xdr:spPr>
        <a:xfrm>
          <a:off x="8561017" y="6726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110490</xdr:rowOff>
    </xdr:from>
    <xdr:to>
      <xdr:col>41</xdr:col>
      <xdr:colOff>101600</xdr:colOff>
      <xdr:row>39</xdr:row>
      <xdr:rowOff>40640</xdr:rowOff>
    </xdr:to>
    <xdr:sp macro="" textlink="">
      <xdr:nvSpPr>
        <xdr:cNvPr id="313" name="楕円 312"/>
        <xdr:cNvSpPr/>
      </xdr:nvSpPr>
      <xdr:spPr>
        <a:xfrm>
          <a:off x="7810500" y="66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31767</xdr:rowOff>
    </xdr:from>
    <xdr:ext cx="378565" cy="259045"/>
    <xdr:sp macro="" textlink="">
      <xdr:nvSpPr>
        <xdr:cNvPr id="314" name="テキスト ボックス 313"/>
        <xdr:cNvSpPr txBox="1"/>
      </xdr:nvSpPr>
      <xdr:spPr>
        <a:xfrm>
          <a:off x="7672017" y="6718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112649</xdr:rowOff>
    </xdr:from>
    <xdr:to>
      <xdr:col>36</xdr:col>
      <xdr:colOff>165100</xdr:colOff>
      <xdr:row>39</xdr:row>
      <xdr:rowOff>42799</xdr:rowOff>
    </xdr:to>
    <xdr:sp macro="" textlink="">
      <xdr:nvSpPr>
        <xdr:cNvPr id="315" name="楕円 314"/>
        <xdr:cNvSpPr/>
      </xdr:nvSpPr>
      <xdr:spPr>
        <a:xfrm>
          <a:off x="6921500" y="662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33926</xdr:rowOff>
    </xdr:from>
    <xdr:ext cx="378565" cy="259045"/>
    <xdr:sp macro="" textlink="">
      <xdr:nvSpPr>
        <xdr:cNvPr id="316" name="テキスト ボックス 315"/>
        <xdr:cNvSpPr txBox="1"/>
      </xdr:nvSpPr>
      <xdr:spPr>
        <a:xfrm>
          <a:off x="6783017" y="6720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8" name="テキスト ボックス 337"/>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140941</xdr:rowOff>
    </xdr:from>
    <xdr:to>
      <xdr:col>54</xdr:col>
      <xdr:colOff>189865</xdr:colOff>
      <xdr:row>59</xdr:row>
      <xdr:rowOff>91694</xdr:rowOff>
    </xdr:to>
    <xdr:cxnSp macro="">
      <xdr:nvCxnSpPr>
        <xdr:cNvPr id="342" name="直線コネクタ 341"/>
        <xdr:cNvCxnSpPr/>
      </xdr:nvCxnSpPr>
      <xdr:spPr>
        <a:xfrm flipV="1">
          <a:off x="10475595" y="8713441"/>
          <a:ext cx="1270" cy="1493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95521</xdr:rowOff>
    </xdr:from>
    <xdr:ext cx="378565" cy="259045"/>
    <xdr:sp macro="" textlink="">
      <xdr:nvSpPr>
        <xdr:cNvPr id="343" name="農林水産業費最小値テキスト"/>
        <xdr:cNvSpPr txBox="1"/>
      </xdr:nvSpPr>
      <xdr:spPr>
        <a:xfrm>
          <a:off x="10528300" y="10211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91694</xdr:rowOff>
    </xdr:from>
    <xdr:to>
      <xdr:col>55</xdr:col>
      <xdr:colOff>88900</xdr:colOff>
      <xdr:row>59</xdr:row>
      <xdr:rowOff>91694</xdr:rowOff>
    </xdr:to>
    <xdr:cxnSp macro="">
      <xdr:nvCxnSpPr>
        <xdr:cNvPr id="344" name="直線コネクタ 343"/>
        <xdr:cNvCxnSpPr/>
      </xdr:nvCxnSpPr>
      <xdr:spPr>
        <a:xfrm>
          <a:off x="10388600" y="10207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87618</xdr:rowOff>
    </xdr:from>
    <xdr:ext cx="534377" cy="259045"/>
    <xdr:sp macro="" textlink="">
      <xdr:nvSpPr>
        <xdr:cNvPr id="345" name="農林水産業費最大値テキスト"/>
        <xdr:cNvSpPr txBox="1"/>
      </xdr:nvSpPr>
      <xdr:spPr>
        <a:xfrm>
          <a:off x="10528300" y="848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140941</xdr:rowOff>
    </xdr:from>
    <xdr:to>
      <xdr:col>55</xdr:col>
      <xdr:colOff>88900</xdr:colOff>
      <xdr:row>50</xdr:row>
      <xdr:rowOff>140941</xdr:rowOff>
    </xdr:to>
    <xdr:cxnSp macro="">
      <xdr:nvCxnSpPr>
        <xdr:cNvPr id="346" name="直線コネクタ 345"/>
        <xdr:cNvCxnSpPr/>
      </xdr:nvCxnSpPr>
      <xdr:spPr>
        <a:xfrm>
          <a:off x="10388600" y="8713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26412</xdr:rowOff>
    </xdr:from>
    <xdr:to>
      <xdr:col>55</xdr:col>
      <xdr:colOff>0</xdr:colOff>
      <xdr:row>57</xdr:row>
      <xdr:rowOff>150346</xdr:rowOff>
    </xdr:to>
    <xdr:cxnSp macro="">
      <xdr:nvCxnSpPr>
        <xdr:cNvPr id="347" name="直線コネクタ 346"/>
        <xdr:cNvCxnSpPr/>
      </xdr:nvCxnSpPr>
      <xdr:spPr>
        <a:xfrm flipV="1">
          <a:off x="9639300" y="9799062"/>
          <a:ext cx="838200" cy="12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110144</xdr:rowOff>
    </xdr:from>
    <xdr:ext cx="534377" cy="259045"/>
    <xdr:sp macro="" textlink="">
      <xdr:nvSpPr>
        <xdr:cNvPr id="348" name="農林水産業費平均値テキスト"/>
        <xdr:cNvSpPr txBox="1"/>
      </xdr:nvSpPr>
      <xdr:spPr>
        <a:xfrm>
          <a:off x="10528300" y="9368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87267</xdr:rowOff>
    </xdr:from>
    <xdr:to>
      <xdr:col>55</xdr:col>
      <xdr:colOff>50800</xdr:colOff>
      <xdr:row>56</xdr:row>
      <xdr:rowOff>17417</xdr:rowOff>
    </xdr:to>
    <xdr:sp macro="" textlink="">
      <xdr:nvSpPr>
        <xdr:cNvPr id="349" name="フローチャート: 判断 348"/>
        <xdr:cNvSpPr/>
      </xdr:nvSpPr>
      <xdr:spPr>
        <a:xfrm>
          <a:off x="10426700" y="95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97834</xdr:rowOff>
    </xdr:from>
    <xdr:to>
      <xdr:col>50</xdr:col>
      <xdr:colOff>114300</xdr:colOff>
      <xdr:row>57</xdr:row>
      <xdr:rowOff>150346</xdr:rowOff>
    </xdr:to>
    <xdr:cxnSp macro="">
      <xdr:nvCxnSpPr>
        <xdr:cNvPr id="350" name="直線コネクタ 349"/>
        <xdr:cNvCxnSpPr/>
      </xdr:nvCxnSpPr>
      <xdr:spPr>
        <a:xfrm>
          <a:off x="8750300" y="9870484"/>
          <a:ext cx="889000" cy="5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163391</xdr:rowOff>
    </xdr:from>
    <xdr:to>
      <xdr:col>50</xdr:col>
      <xdr:colOff>165100</xdr:colOff>
      <xdr:row>56</xdr:row>
      <xdr:rowOff>93541</xdr:rowOff>
    </xdr:to>
    <xdr:sp macro="" textlink="">
      <xdr:nvSpPr>
        <xdr:cNvPr id="351" name="フローチャート: 判断 350"/>
        <xdr:cNvSpPr/>
      </xdr:nvSpPr>
      <xdr:spPr>
        <a:xfrm>
          <a:off x="9588500" y="959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110068</xdr:rowOff>
    </xdr:from>
    <xdr:ext cx="534377" cy="259045"/>
    <xdr:sp macro="" textlink="">
      <xdr:nvSpPr>
        <xdr:cNvPr id="352" name="テキスト ボックス 351"/>
        <xdr:cNvSpPr txBox="1"/>
      </xdr:nvSpPr>
      <xdr:spPr>
        <a:xfrm>
          <a:off x="9372111" y="936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97834</xdr:rowOff>
    </xdr:from>
    <xdr:to>
      <xdr:col>45</xdr:col>
      <xdr:colOff>177800</xdr:colOff>
      <xdr:row>57</xdr:row>
      <xdr:rowOff>160372</xdr:rowOff>
    </xdr:to>
    <xdr:cxnSp macro="">
      <xdr:nvCxnSpPr>
        <xdr:cNvPr id="353" name="直線コネクタ 352"/>
        <xdr:cNvCxnSpPr/>
      </xdr:nvCxnSpPr>
      <xdr:spPr>
        <a:xfrm flipV="1">
          <a:off x="7861300" y="9870484"/>
          <a:ext cx="889000" cy="6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165938</xdr:rowOff>
    </xdr:from>
    <xdr:to>
      <xdr:col>46</xdr:col>
      <xdr:colOff>38100</xdr:colOff>
      <xdr:row>57</xdr:row>
      <xdr:rowOff>96088</xdr:rowOff>
    </xdr:to>
    <xdr:sp macro="" textlink="">
      <xdr:nvSpPr>
        <xdr:cNvPr id="354" name="フローチャート: 判断 353"/>
        <xdr:cNvSpPr/>
      </xdr:nvSpPr>
      <xdr:spPr>
        <a:xfrm>
          <a:off x="8699500" y="976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112615</xdr:rowOff>
    </xdr:from>
    <xdr:ext cx="534377" cy="259045"/>
    <xdr:sp macro="" textlink="">
      <xdr:nvSpPr>
        <xdr:cNvPr id="355" name="テキスト ボックス 354"/>
        <xdr:cNvSpPr txBox="1"/>
      </xdr:nvSpPr>
      <xdr:spPr>
        <a:xfrm>
          <a:off x="8483111" y="9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132679</xdr:rowOff>
    </xdr:from>
    <xdr:to>
      <xdr:col>41</xdr:col>
      <xdr:colOff>50800</xdr:colOff>
      <xdr:row>57</xdr:row>
      <xdr:rowOff>160372</xdr:rowOff>
    </xdr:to>
    <xdr:cxnSp macro="">
      <xdr:nvCxnSpPr>
        <xdr:cNvPr id="356" name="直線コネクタ 355"/>
        <xdr:cNvCxnSpPr/>
      </xdr:nvCxnSpPr>
      <xdr:spPr>
        <a:xfrm>
          <a:off x="6972300" y="9905329"/>
          <a:ext cx="889000" cy="2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118945</xdr:rowOff>
    </xdr:from>
    <xdr:to>
      <xdr:col>41</xdr:col>
      <xdr:colOff>101600</xdr:colOff>
      <xdr:row>58</xdr:row>
      <xdr:rowOff>49095</xdr:rowOff>
    </xdr:to>
    <xdr:sp macro="" textlink="">
      <xdr:nvSpPr>
        <xdr:cNvPr id="357" name="フローチャート: 判断 356"/>
        <xdr:cNvSpPr/>
      </xdr:nvSpPr>
      <xdr:spPr>
        <a:xfrm>
          <a:off x="7810500" y="98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40222</xdr:rowOff>
    </xdr:from>
    <xdr:ext cx="469744" cy="259045"/>
    <xdr:sp macro="" textlink="">
      <xdr:nvSpPr>
        <xdr:cNvPr id="358" name="テキスト ボックス 357"/>
        <xdr:cNvSpPr txBox="1"/>
      </xdr:nvSpPr>
      <xdr:spPr>
        <a:xfrm>
          <a:off x="7626428" y="998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149316</xdr:rowOff>
    </xdr:from>
    <xdr:to>
      <xdr:col>36</xdr:col>
      <xdr:colOff>165100</xdr:colOff>
      <xdr:row>58</xdr:row>
      <xdr:rowOff>79466</xdr:rowOff>
    </xdr:to>
    <xdr:sp macro="" textlink="">
      <xdr:nvSpPr>
        <xdr:cNvPr id="359" name="フローチャート: 判断 358"/>
        <xdr:cNvSpPr/>
      </xdr:nvSpPr>
      <xdr:spPr>
        <a:xfrm>
          <a:off x="6921500" y="992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70593</xdr:rowOff>
    </xdr:from>
    <xdr:ext cx="469744" cy="259045"/>
    <xdr:sp macro="" textlink="">
      <xdr:nvSpPr>
        <xdr:cNvPr id="360" name="テキスト ボックス 359"/>
        <xdr:cNvSpPr txBox="1"/>
      </xdr:nvSpPr>
      <xdr:spPr>
        <a:xfrm>
          <a:off x="6737428" y="1001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147062</xdr:rowOff>
    </xdr:from>
    <xdr:to>
      <xdr:col>55</xdr:col>
      <xdr:colOff>50800</xdr:colOff>
      <xdr:row>57</xdr:row>
      <xdr:rowOff>77212</xdr:rowOff>
    </xdr:to>
    <xdr:sp macro="" textlink="">
      <xdr:nvSpPr>
        <xdr:cNvPr id="366" name="楕円 365"/>
        <xdr:cNvSpPr/>
      </xdr:nvSpPr>
      <xdr:spPr>
        <a:xfrm>
          <a:off x="10426700" y="974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125489</xdr:rowOff>
    </xdr:from>
    <xdr:ext cx="534377" cy="259045"/>
    <xdr:sp macro="" textlink="">
      <xdr:nvSpPr>
        <xdr:cNvPr id="367" name="農林水産業費該当値テキスト"/>
        <xdr:cNvSpPr txBox="1"/>
      </xdr:nvSpPr>
      <xdr:spPr>
        <a:xfrm>
          <a:off x="10528300" y="972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99546</xdr:rowOff>
    </xdr:from>
    <xdr:to>
      <xdr:col>50</xdr:col>
      <xdr:colOff>165100</xdr:colOff>
      <xdr:row>58</xdr:row>
      <xdr:rowOff>29696</xdr:rowOff>
    </xdr:to>
    <xdr:sp macro="" textlink="">
      <xdr:nvSpPr>
        <xdr:cNvPr id="368" name="楕円 367"/>
        <xdr:cNvSpPr/>
      </xdr:nvSpPr>
      <xdr:spPr>
        <a:xfrm>
          <a:off x="9588500" y="987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20823</xdr:rowOff>
    </xdr:from>
    <xdr:ext cx="469744" cy="259045"/>
    <xdr:sp macro="" textlink="">
      <xdr:nvSpPr>
        <xdr:cNvPr id="369" name="テキスト ボックス 368"/>
        <xdr:cNvSpPr txBox="1"/>
      </xdr:nvSpPr>
      <xdr:spPr>
        <a:xfrm>
          <a:off x="9404428" y="996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47034</xdr:rowOff>
    </xdr:from>
    <xdr:to>
      <xdr:col>46</xdr:col>
      <xdr:colOff>38100</xdr:colOff>
      <xdr:row>57</xdr:row>
      <xdr:rowOff>148634</xdr:rowOff>
    </xdr:to>
    <xdr:sp macro="" textlink="">
      <xdr:nvSpPr>
        <xdr:cNvPr id="370" name="楕円 369"/>
        <xdr:cNvSpPr/>
      </xdr:nvSpPr>
      <xdr:spPr>
        <a:xfrm>
          <a:off x="8699500" y="981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139761</xdr:rowOff>
    </xdr:from>
    <xdr:ext cx="534377" cy="259045"/>
    <xdr:sp macro="" textlink="">
      <xdr:nvSpPr>
        <xdr:cNvPr id="371" name="テキスト ボックス 370"/>
        <xdr:cNvSpPr txBox="1"/>
      </xdr:nvSpPr>
      <xdr:spPr>
        <a:xfrm>
          <a:off x="8483111" y="991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109572</xdr:rowOff>
    </xdr:from>
    <xdr:to>
      <xdr:col>41</xdr:col>
      <xdr:colOff>101600</xdr:colOff>
      <xdr:row>58</xdr:row>
      <xdr:rowOff>39722</xdr:rowOff>
    </xdr:to>
    <xdr:sp macro="" textlink="">
      <xdr:nvSpPr>
        <xdr:cNvPr id="372" name="楕円 371"/>
        <xdr:cNvSpPr/>
      </xdr:nvSpPr>
      <xdr:spPr>
        <a:xfrm>
          <a:off x="7810500" y="988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56249</xdr:rowOff>
    </xdr:from>
    <xdr:ext cx="469744" cy="259045"/>
    <xdr:sp macro="" textlink="">
      <xdr:nvSpPr>
        <xdr:cNvPr id="373" name="テキスト ボックス 372"/>
        <xdr:cNvSpPr txBox="1"/>
      </xdr:nvSpPr>
      <xdr:spPr>
        <a:xfrm>
          <a:off x="7626428" y="965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81879</xdr:rowOff>
    </xdr:from>
    <xdr:to>
      <xdr:col>36</xdr:col>
      <xdr:colOff>165100</xdr:colOff>
      <xdr:row>58</xdr:row>
      <xdr:rowOff>12029</xdr:rowOff>
    </xdr:to>
    <xdr:sp macro="" textlink="">
      <xdr:nvSpPr>
        <xdr:cNvPr id="374" name="楕円 373"/>
        <xdr:cNvSpPr/>
      </xdr:nvSpPr>
      <xdr:spPr>
        <a:xfrm>
          <a:off x="6921500" y="985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28556</xdr:rowOff>
    </xdr:from>
    <xdr:ext cx="469744" cy="259045"/>
    <xdr:sp macro="" textlink="">
      <xdr:nvSpPr>
        <xdr:cNvPr id="375" name="テキスト ボックス 374"/>
        <xdr:cNvSpPr txBox="1"/>
      </xdr:nvSpPr>
      <xdr:spPr>
        <a:xfrm>
          <a:off x="6737428" y="962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100000</xdr:rowOff>
    </xdr:from>
    <xdr:to>
      <xdr:col>54</xdr:col>
      <xdr:colOff>189865</xdr:colOff>
      <xdr:row>79</xdr:row>
      <xdr:rowOff>17818</xdr:rowOff>
    </xdr:to>
    <xdr:cxnSp macro="">
      <xdr:nvCxnSpPr>
        <xdr:cNvPr id="399" name="直線コネクタ 398"/>
        <xdr:cNvCxnSpPr/>
      </xdr:nvCxnSpPr>
      <xdr:spPr>
        <a:xfrm flipV="1">
          <a:off x="10475595" y="12272950"/>
          <a:ext cx="1270" cy="1289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21645</xdr:rowOff>
    </xdr:from>
    <xdr:ext cx="378565" cy="259045"/>
    <xdr:sp macro="" textlink="">
      <xdr:nvSpPr>
        <xdr:cNvPr id="400" name="商工費最小値テキスト"/>
        <xdr:cNvSpPr txBox="1"/>
      </xdr:nvSpPr>
      <xdr:spPr>
        <a:xfrm>
          <a:off x="10528300" y="13566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17818</xdr:rowOff>
    </xdr:from>
    <xdr:to>
      <xdr:col>55</xdr:col>
      <xdr:colOff>88900</xdr:colOff>
      <xdr:row>79</xdr:row>
      <xdr:rowOff>17818</xdr:rowOff>
    </xdr:to>
    <xdr:cxnSp macro="">
      <xdr:nvCxnSpPr>
        <xdr:cNvPr id="401" name="直線コネクタ 400"/>
        <xdr:cNvCxnSpPr/>
      </xdr:nvCxnSpPr>
      <xdr:spPr>
        <a:xfrm>
          <a:off x="10388600" y="1356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46677</xdr:rowOff>
    </xdr:from>
    <xdr:ext cx="534377" cy="259045"/>
    <xdr:sp macro="" textlink="">
      <xdr:nvSpPr>
        <xdr:cNvPr id="402" name="商工費最大値テキスト"/>
        <xdr:cNvSpPr txBox="1"/>
      </xdr:nvSpPr>
      <xdr:spPr>
        <a:xfrm>
          <a:off x="10528300" y="1204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100000</xdr:rowOff>
    </xdr:from>
    <xdr:to>
      <xdr:col>55</xdr:col>
      <xdr:colOff>88900</xdr:colOff>
      <xdr:row>71</xdr:row>
      <xdr:rowOff>100000</xdr:rowOff>
    </xdr:to>
    <xdr:cxnSp macro="">
      <xdr:nvCxnSpPr>
        <xdr:cNvPr id="403" name="直線コネクタ 402"/>
        <xdr:cNvCxnSpPr/>
      </xdr:nvCxnSpPr>
      <xdr:spPr>
        <a:xfrm>
          <a:off x="10388600" y="12272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122403</xdr:rowOff>
    </xdr:from>
    <xdr:to>
      <xdr:col>55</xdr:col>
      <xdr:colOff>0</xdr:colOff>
      <xdr:row>75</xdr:row>
      <xdr:rowOff>124651</xdr:rowOff>
    </xdr:to>
    <xdr:cxnSp macro="">
      <xdr:nvCxnSpPr>
        <xdr:cNvPr id="404" name="直線コネクタ 403"/>
        <xdr:cNvCxnSpPr/>
      </xdr:nvCxnSpPr>
      <xdr:spPr>
        <a:xfrm flipV="1">
          <a:off x="9639300" y="12981153"/>
          <a:ext cx="838200" cy="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162386</xdr:rowOff>
    </xdr:from>
    <xdr:ext cx="534377" cy="259045"/>
    <xdr:sp macro="" textlink="">
      <xdr:nvSpPr>
        <xdr:cNvPr id="405" name="商工費平均値テキスト"/>
        <xdr:cNvSpPr txBox="1"/>
      </xdr:nvSpPr>
      <xdr:spPr>
        <a:xfrm>
          <a:off x="10528300" y="13021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12509</xdr:rowOff>
    </xdr:from>
    <xdr:to>
      <xdr:col>55</xdr:col>
      <xdr:colOff>50800</xdr:colOff>
      <xdr:row>76</xdr:row>
      <xdr:rowOff>114109</xdr:rowOff>
    </xdr:to>
    <xdr:sp macro="" textlink="">
      <xdr:nvSpPr>
        <xdr:cNvPr id="406" name="フローチャート: 判断 405"/>
        <xdr:cNvSpPr/>
      </xdr:nvSpPr>
      <xdr:spPr>
        <a:xfrm>
          <a:off x="10426700" y="1304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104648</xdr:rowOff>
    </xdr:from>
    <xdr:to>
      <xdr:col>50</xdr:col>
      <xdr:colOff>114300</xdr:colOff>
      <xdr:row>75</xdr:row>
      <xdr:rowOff>124651</xdr:rowOff>
    </xdr:to>
    <xdr:cxnSp macro="">
      <xdr:nvCxnSpPr>
        <xdr:cNvPr id="407" name="直線コネクタ 406"/>
        <xdr:cNvCxnSpPr/>
      </xdr:nvCxnSpPr>
      <xdr:spPr>
        <a:xfrm>
          <a:off x="8750300" y="12963398"/>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13309</xdr:rowOff>
    </xdr:from>
    <xdr:to>
      <xdr:col>50</xdr:col>
      <xdr:colOff>165100</xdr:colOff>
      <xdr:row>76</xdr:row>
      <xdr:rowOff>114909</xdr:rowOff>
    </xdr:to>
    <xdr:sp macro="" textlink="">
      <xdr:nvSpPr>
        <xdr:cNvPr id="408" name="フローチャート: 判断 407"/>
        <xdr:cNvSpPr/>
      </xdr:nvSpPr>
      <xdr:spPr>
        <a:xfrm>
          <a:off x="9588500" y="1304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106036</xdr:rowOff>
    </xdr:from>
    <xdr:ext cx="534377" cy="259045"/>
    <xdr:sp macro="" textlink="">
      <xdr:nvSpPr>
        <xdr:cNvPr id="409" name="テキスト ボックス 408"/>
        <xdr:cNvSpPr txBox="1"/>
      </xdr:nvSpPr>
      <xdr:spPr>
        <a:xfrm>
          <a:off x="9372111" y="1313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60223</xdr:rowOff>
    </xdr:from>
    <xdr:to>
      <xdr:col>45</xdr:col>
      <xdr:colOff>177800</xdr:colOff>
      <xdr:row>75</xdr:row>
      <xdr:rowOff>104648</xdr:rowOff>
    </xdr:to>
    <xdr:cxnSp macro="">
      <xdr:nvCxnSpPr>
        <xdr:cNvPr id="410" name="直線コネクタ 409"/>
        <xdr:cNvCxnSpPr/>
      </xdr:nvCxnSpPr>
      <xdr:spPr>
        <a:xfrm>
          <a:off x="7861300" y="12918973"/>
          <a:ext cx="889000" cy="4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56401</xdr:rowOff>
    </xdr:from>
    <xdr:to>
      <xdr:col>46</xdr:col>
      <xdr:colOff>38100</xdr:colOff>
      <xdr:row>76</xdr:row>
      <xdr:rowOff>158001</xdr:rowOff>
    </xdr:to>
    <xdr:sp macro="" textlink="">
      <xdr:nvSpPr>
        <xdr:cNvPr id="411" name="フローチャート: 判断 410"/>
        <xdr:cNvSpPr/>
      </xdr:nvSpPr>
      <xdr:spPr>
        <a:xfrm>
          <a:off x="8699500" y="130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149128</xdr:rowOff>
    </xdr:from>
    <xdr:ext cx="534377" cy="259045"/>
    <xdr:sp macro="" textlink="">
      <xdr:nvSpPr>
        <xdr:cNvPr id="412" name="テキスト ボックス 411"/>
        <xdr:cNvSpPr txBox="1"/>
      </xdr:nvSpPr>
      <xdr:spPr>
        <a:xfrm>
          <a:off x="8483111" y="1317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60223</xdr:rowOff>
    </xdr:from>
    <xdr:to>
      <xdr:col>41</xdr:col>
      <xdr:colOff>50800</xdr:colOff>
      <xdr:row>76</xdr:row>
      <xdr:rowOff>30201</xdr:rowOff>
    </xdr:to>
    <xdr:cxnSp macro="">
      <xdr:nvCxnSpPr>
        <xdr:cNvPr id="413" name="直線コネクタ 412"/>
        <xdr:cNvCxnSpPr/>
      </xdr:nvCxnSpPr>
      <xdr:spPr>
        <a:xfrm flipV="1">
          <a:off x="6972300" y="12918973"/>
          <a:ext cx="889000" cy="14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20244</xdr:rowOff>
    </xdr:from>
    <xdr:to>
      <xdr:col>41</xdr:col>
      <xdr:colOff>101600</xdr:colOff>
      <xdr:row>77</xdr:row>
      <xdr:rowOff>121844</xdr:rowOff>
    </xdr:to>
    <xdr:sp macro="" textlink="">
      <xdr:nvSpPr>
        <xdr:cNvPr id="414" name="フローチャート: 判断 413"/>
        <xdr:cNvSpPr/>
      </xdr:nvSpPr>
      <xdr:spPr>
        <a:xfrm>
          <a:off x="7810500" y="1322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112971</xdr:rowOff>
    </xdr:from>
    <xdr:ext cx="469744" cy="259045"/>
    <xdr:sp macro="" textlink="">
      <xdr:nvSpPr>
        <xdr:cNvPr id="415" name="テキスト ボックス 414"/>
        <xdr:cNvSpPr txBox="1"/>
      </xdr:nvSpPr>
      <xdr:spPr>
        <a:xfrm>
          <a:off x="7626428" y="1331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8700</xdr:rowOff>
    </xdr:from>
    <xdr:to>
      <xdr:col>36</xdr:col>
      <xdr:colOff>165100</xdr:colOff>
      <xdr:row>77</xdr:row>
      <xdr:rowOff>110300</xdr:rowOff>
    </xdr:to>
    <xdr:sp macro="" textlink="">
      <xdr:nvSpPr>
        <xdr:cNvPr id="416" name="フローチャート: 判断 415"/>
        <xdr:cNvSpPr/>
      </xdr:nvSpPr>
      <xdr:spPr>
        <a:xfrm>
          <a:off x="6921500" y="132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101427</xdr:rowOff>
    </xdr:from>
    <xdr:ext cx="469744" cy="259045"/>
    <xdr:sp macro="" textlink="">
      <xdr:nvSpPr>
        <xdr:cNvPr id="417" name="テキスト ボックス 416"/>
        <xdr:cNvSpPr txBox="1"/>
      </xdr:nvSpPr>
      <xdr:spPr>
        <a:xfrm>
          <a:off x="6737428" y="1330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71603</xdr:rowOff>
    </xdr:from>
    <xdr:to>
      <xdr:col>55</xdr:col>
      <xdr:colOff>50800</xdr:colOff>
      <xdr:row>76</xdr:row>
      <xdr:rowOff>1752</xdr:rowOff>
    </xdr:to>
    <xdr:sp macro="" textlink="">
      <xdr:nvSpPr>
        <xdr:cNvPr id="423" name="楕円 422"/>
        <xdr:cNvSpPr/>
      </xdr:nvSpPr>
      <xdr:spPr>
        <a:xfrm>
          <a:off x="10426700" y="129303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94480</xdr:rowOff>
    </xdr:from>
    <xdr:ext cx="534377" cy="259045"/>
    <xdr:sp macro="" textlink="">
      <xdr:nvSpPr>
        <xdr:cNvPr id="424" name="商工費該当値テキスト"/>
        <xdr:cNvSpPr txBox="1"/>
      </xdr:nvSpPr>
      <xdr:spPr>
        <a:xfrm>
          <a:off x="10528300" y="1278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73851</xdr:rowOff>
    </xdr:from>
    <xdr:to>
      <xdr:col>50</xdr:col>
      <xdr:colOff>165100</xdr:colOff>
      <xdr:row>76</xdr:row>
      <xdr:rowOff>4000</xdr:rowOff>
    </xdr:to>
    <xdr:sp macro="" textlink="">
      <xdr:nvSpPr>
        <xdr:cNvPr id="425" name="楕円 424"/>
        <xdr:cNvSpPr/>
      </xdr:nvSpPr>
      <xdr:spPr>
        <a:xfrm>
          <a:off x="9588500" y="129326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20528</xdr:rowOff>
    </xdr:from>
    <xdr:ext cx="534377" cy="259045"/>
    <xdr:sp macro="" textlink="">
      <xdr:nvSpPr>
        <xdr:cNvPr id="426" name="テキスト ボックス 425"/>
        <xdr:cNvSpPr txBox="1"/>
      </xdr:nvSpPr>
      <xdr:spPr>
        <a:xfrm>
          <a:off x="9372111" y="1270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53848</xdr:rowOff>
    </xdr:from>
    <xdr:to>
      <xdr:col>46</xdr:col>
      <xdr:colOff>38100</xdr:colOff>
      <xdr:row>75</xdr:row>
      <xdr:rowOff>155448</xdr:rowOff>
    </xdr:to>
    <xdr:sp macro="" textlink="">
      <xdr:nvSpPr>
        <xdr:cNvPr id="427" name="楕円 426"/>
        <xdr:cNvSpPr/>
      </xdr:nvSpPr>
      <xdr:spPr>
        <a:xfrm>
          <a:off x="8699500" y="1291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525</xdr:rowOff>
    </xdr:from>
    <xdr:ext cx="534377" cy="259045"/>
    <xdr:sp macro="" textlink="">
      <xdr:nvSpPr>
        <xdr:cNvPr id="428" name="テキスト ボックス 427"/>
        <xdr:cNvSpPr txBox="1"/>
      </xdr:nvSpPr>
      <xdr:spPr>
        <a:xfrm>
          <a:off x="8483111" y="1268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9423</xdr:rowOff>
    </xdr:from>
    <xdr:to>
      <xdr:col>41</xdr:col>
      <xdr:colOff>101600</xdr:colOff>
      <xdr:row>75</xdr:row>
      <xdr:rowOff>111023</xdr:rowOff>
    </xdr:to>
    <xdr:sp macro="" textlink="">
      <xdr:nvSpPr>
        <xdr:cNvPr id="429" name="楕円 428"/>
        <xdr:cNvSpPr/>
      </xdr:nvSpPr>
      <xdr:spPr>
        <a:xfrm>
          <a:off x="7810500" y="1286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127550</xdr:rowOff>
    </xdr:from>
    <xdr:ext cx="534377" cy="259045"/>
    <xdr:sp macro="" textlink="">
      <xdr:nvSpPr>
        <xdr:cNvPr id="430" name="テキスト ボックス 429"/>
        <xdr:cNvSpPr txBox="1"/>
      </xdr:nvSpPr>
      <xdr:spPr>
        <a:xfrm>
          <a:off x="7594111" y="1264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150851</xdr:rowOff>
    </xdr:from>
    <xdr:to>
      <xdr:col>36</xdr:col>
      <xdr:colOff>165100</xdr:colOff>
      <xdr:row>76</xdr:row>
      <xdr:rowOff>81001</xdr:rowOff>
    </xdr:to>
    <xdr:sp macro="" textlink="">
      <xdr:nvSpPr>
        <xdr:cNvPr id="431" name="楕円 430"/>
        <xdr:cNvSpPr/>
      </xdr:nvSpPr>
      <xdr:spPr>
        <a:xfrm>
          <a:off x="6921500" y="1300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97527</xdr:rowOff>
    </xdr:from>
    <xdr:ext cx="534377" cy="259045"/>
    <xdr:sp macro="" textlink="">
      <xdr:nvSpPr>
        <xdr:cNvPr id="432" name="テキスト ボックス 431"/>
        <xdr:cNvSpPr txBox="1"/>
      </xdr:nvSpPr>
      <xdr:spPr>
        <a:xfrm>
          <a:off x="6705111" y="1278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152445</xdr:rowOff>
    </xdr:from>
    <xdr:to>
      <xdr:col>54</xdr:col>
      <xdr:colOff>189865</xdr:colOff>
      <xdr:row>99</xdr:row>
      <xdr:rowOff>103124</xdr:rowOff>
    </xdr:to>
    <xdr:cxnSp macro="">
      <xdr:nvCxnSpPr>
        <xdr:cNvPr id="457" name="直線コネクタ 456"/>
        <xdr:cNvCxnSpPr/>
      </xdr:nvCxnSpPr>
      <xdr:spPr>
        <a:xfrm flipV="1">
          <a:off x="10475595" y="15411495"/>
          <a:ext cx="1270" cy="1665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106951</xdr:rowOff>
    </xdr:from>
    <xdr:ext cx="534377" cy="259045"/>
    <xdr:sp macro="" textlink="">
      <xdr:nvSpPr>
        <xdr:cNvPr id="458" name="土木費最小値テキスト"/>
        <xdr:cNvSpPr txBox="1"/>
      </xdr:nvSpPr>
      <xdr:spPr>
        <a:xfrm>
          <a:off x="10528300" y="1708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103124</xdr:rowOff>
    </xdr:from>
    <xdr:to>
      <xdr:col>55</xdr:col>
      <xdr:colOff>88900</xdr:colOff>
      <xdr:row>99</xdr:row>
      <xdr:rowOff>103124</xdr:rowOff>
    </xdr:to>
    <xdr:cxnSp macro="">
      <xdr:nvCxnSpPr>
        <xdr:cNvPr id="459" name="直線コネクタ 458"/>
        <xdr:cNvCxnSpPr/>
      </xdr:nvCxnSpPr>
      <xdr:spPr>
        <a:xfrm>
          <a:off x="10388600" y="1707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99122</xdr:rowOff>
    </xdr:from>
    <xdr:ext cx="599010" cy="259045"/>
    <xdr:sp macro="" textlink="">
      <xdr:nvSpPr>
        <xdr:cNvPr id="460" name="土木費最大値テキスト"/>
        <xdr:cNvSpPr txBox="1"/>
      </xdr:nvSpPr>
      <xdr:spPr>
        <a:xfrm>
          <a:off x="10528300" y="1518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152445</xdr:rowOff>
    </xdr:from>
    <xdr:to>
      <xdr:col>55</xdr:col>
      <xdr:colOff>88900</xdr:colOff>
      <xdr:row>89</xdr:row>
      <xdr:rowOff>152445</xdr:rowOff>
    </xdr:to>
    <xdr:cxnSp macro="">
      <xdr:nvCxnSpPr>
        <xdr:cNvPr id="461" name="直線コネクタ 460"/>
        <xdr:cNvCxnSpPr/>
      </xdr:nvCxnSpPr>
      <xdr:spPr>
        <a:xfrm>
          <a:off x="10388600" y="15411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115315</xdr:rowOff>
    </xdr:from>
    <xdr:to>
      <xdr:col>55</xdr:col>
      <xdr:colOff>0</xdr:colOff>
      <xdr:row>96</xdr:row>
      <xdr:rowOff>121489</xdr:rowOff>
    </xdr:to>
    <xdr:cxnSp macro="">
      <xdr:nvCxnSpPr>
        <xdr:cNvPr id="462" name="直線コネクタ 461"/>
        <xdr:cNvCxnSpPr/>
      </xdr:nvCxnSpPr>
      <xdr:spPr>
        <a:xfrm>
          <a:off x="9639300" y="16574515"/>
          <a:ext cx="838200" cy="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159345</xdr:rowOff>
    </xdr:from>
    <xdr:ext cx="534377" cy="259045"/>
    <xdr:sp macro="" textlink="">
      <xdr:nvSpPr>
        <xdr:cNvPr id="463" name="土木費平均値テキスト"/>
        <xdr:cNvSpPr txBox="1"/>
      </xdr:nvSpPr>
      <xdr:spPr>
        <a:xfrm>
          <a:off x="10528300" y="16275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136468</xdr:rowOff>
    </xdr:from>
    <xdr:to>
      <xdr:col>55</xdr:col>
      <xdr:colOff>50800</xdr:colOff>
      <xdr:row>96</xdr:row>
      <xdr:rowOff>66618</xdr:rowOff>
    </xdr:to>
    <xdr:sp macro="" textlink="">
      <xdr:nvSpPr>
        <xdr:cNvPr id="464" name="フローチャート: 判断 463"/>
        <xdr:cNvSpPr/>
      </xdr:nvSpPr>
      <xdr:spPr>
        <a:xfrm>
          <a:off x="10426700" y="1642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101161</xdr:rowOff>
    </xdr:from>
    <xdr:to>
      <xdr:col>50</xdr:col>
      <xdr:colOff>114300</xdr:colOff>
      <xdr:row>96</xdr:row>
      <xdr:rowOff>115315</xdr:rowOff>
    </xdr:to>
    <xdr:cxnSp macro="">
      <xdr:nvCxnSpPr>
        <xdr:cNvPr id="465" name="直線コネクタ 464"/>
        <xdr:cNvCxnSpPr/>
      </xdr:nvCxnSpPr>
      <xdr:spPr>
        <a:xfrm>
          <a:off x="8750300" y="16560361"/>
          <a:ext cx="889000" cy="1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4338</xdr:rowOff>
    </xdr:from>
    <xdr:to>
      <xdr:col>50</xdr:col>
      <xdr:colOff>165100</xdr:colOff>
      <xdr:row>96</xdr:row>
      <xdr:rowOff>105938</xdr:rowOff>
    </xdr:to>
    <xdr:sp macro="" textlink="">
      <xdr:nvSpPr>
        <xdr:cNvPr id="466" name="フローチャート: 判断 465"/>
        <xdr:cNvSpPr/>
      </xdr:nvSpPr>
      <xdr:spPr>
        <a:xfrm>
          <a:off x="9588500" y="1646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122465</xdr:rowOff>
    </xdr:from>
    <xdr:ext cx="534377" cy="259045"/>
    <xdr:sp macro="" textlink="">
      <xdr:nvSpPr>
        <xdr:cNvPr id="467" name="テキスト ボックス 466"/>
        <xdr:cNvSpPr txBox="1"/>
      </xdr:nvSpPr>
      <xdr:spPr>
        <a:xfrm>
          <a:off x="9372111" y="162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85770</xdr:rowOff>
    </xdr:from>
    <xdr:to>
      <xdr:col>45</xdr:col>
      <xdr:colOff>177800</xdr:colOff>
      <xdr:row>96</xdr:row>
      <xdr:rowOff>101161</xdr:rowOff>
    </xdr:to>
    <xdr:cxnSp macro="">
      <xdr:nvCxnSpPr>
        <xdr:cNvPr id="468" name="直線コネクタ 467"/>
        <xdr:cNvCxnSpPr/>
      </xdr:nvCxnSpPr>
      <xdr:spPr>
        <a:xfrm>
          <a:off x="7861300" y="15859170"/>
          <a:ext cx="889000" cy="70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96462</xdr:rowOff>
    </xdr:from>
    <xdr:to>
      <xdr:col>46</xdr:col>
      <xdr:colOff>38100</xdr:colOff>
      <xdr:row>97</xdr:row>
      <xdr:rowOff>26612</xdr:rowOff>
    </xdr:to>
    <xdr:sp macro="" textlink="">
      <xdr:nvSpPr>
        <xdr:cNvPr id="469" name="フローチャート: 判断 468"/>
        <xdr:cNvSpPr/>
      </xdr:nvSpPr>
      <xdr:spPr>
        <a:xfrm>
          <a:off x="8699500" y="165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17739</xdr:rowOff>
    </xdr:from>
    <xdr:ext cx="534377" cy="259045"/>
    <xdr:sp macro="" textlink="">
      <xdr:nvSpPr>
        <xdr:cNvPr id="470" name="テキスト ボックス 469"/>
        <xdr:cNvSpPr txBox="1"/>
      </xdr:nvSpPr>
      <xdr:spPr>
        <a:xfrm>
          <a:off x="8483111" y="1664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85770</xdr:rowOff>
    </xdr:from>
    <xdr:to>
      <xdr:col>41</xdr:col>
      <xdr:colOff>50800</xdr:colOff>
      <xdr:row>95</xdr:row>
      <xdr:rowOff>154787</xdr:rowOff>
    </xdr:to>
    <xdr:cxnSp macro="">
      <xdr:nvCxnSpPr>
        <xdr:cNvPr id="471" name="直線コネクタ 470"/>
        <xdr:cNvCxnSpPr/>
      </xdr:nvCxnSpPr>
      <xdr:spPr>
        <a:xfrm flipV="1">
          <a:off x="6972300" y="15859170"/>
          <a:ext cx="889000" cy="58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112083</xdr:rowOff>
    </xdr:from>
    <xdr:to>
      <xdr:col>41</xdr:col>
      <xdr:colOff>101600</xdr:colOff>
      <xdr:row>97</xdr:row>
      <xdr:rowOff>42233</xdr:rowOff>
    </xdr:to>
    <xdr:sp macro="" textlink="">
      <xdr:nvSpPr>
        <xdr:cNvPr id="472" name="フローチャート: 判断 471"/>
        <xdr:cNvSpPr/>
      </xdr:nvSpPr>
      <xdr:spPr>
        <a:xfrm>
          <a:off x="7810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33360</xdr:rowOff>
    </xdr:from>
    <xdr:ext cx="534377" cy="259045"/>
    <xdr:sp macro="" textlink="">
      <xdr:nvSpPr>
        <xdr:cNvPr id="473" name="テキスト ボックス 472"/>
        <xdr:cNvSpPr txBox="1"/>
      </xdr:nvSpPr>
      <xdr:spPr>
        <a:xfrm>
          <a:off x="7594111" y="1666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70783</xdr:rowOff>
    </xdr:from>
    <xdr:to>
      <xdr:col>36</xdr:col>
      <xdr:colOff>165100</xdr:colOff>
      <xdr:row>97</xdr:row>
      <xdr:rowOff>933</xdr:rowOff>
    </xdr:to>
    <xdr:sp macro="" textlink="">
      <xdr:nvSpPr>
        <xdr:cNvPr id="474" name="フローチャート: 判断 473"/>
        <xdr:cNvSpPr/>
      </xdr:nvSpPr>
      <xdr:spPr>
        <a:xfrm>
          <a:off x="6921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163510</xdr:rowOff>
    </xdr:from>
    <xdr:ext cx="534377" cy="259045"/>
    <xdr:sp macro="" textlink="">
      <xdr:nvSpPr>
        <xdr:cNvPr id="475" name="テキスト ボックス 474"/>
        <xdr:cNvSpPr txBox="1"/>
      </xdr:nvSpPr>
      <xdr:spPr>
        <a:xfrm>
          <a:off x="6705111" y="166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70689</xdr:rowOff>
    </xdr:from>
    <xdr:to>
      <xdr:col>55</xdr:col>
      <xdr:colOff>50800</xdr:colOff>
      <xdr:row>97</xdr:row>
      <xdr:rowOff>839</xdr:rowOff>
    </xdr:to>
    <xdr:sp macro="" textlink="">
      <xdr:nvSpPr>
        <xdr:cNvPr id="481" name="楕円 480"/>
        <xdr:cNvSpPr/>
      </xdr:nvSpPr>
      <xdr:spPr>
        <a:xfrm>
          <a:off x="10426700" y="1652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49116</xdr:rowOff>
    </xdr:from>
    <xdr:ext cx="534377" cy="259045"/>
    <xdr:sp macro="" textlink="">
      <xdr:nvSpPr>
        <xdr:cNvPr id="482" name="土木費該当値テキスト"/>
        <xdr:cNvSpPr txBox="1"/>
      </xdr:nvSpPr>
      <xdr:spPr>
        <a:xfrm>
          <a:off x="10528300" y="1650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64515</xdr:rowOff>
    </xdr:from>
    <xdr:to>
      <xdr:col>50</xdr:col>
      <xdr:colOff>165100</xdr:colOff>
      <xdr:row>96</xdr:row>
      <xdr:rowOff>166115</xdr:rowOff>
    </xdr:to>
    <xdr:sp macro="" textlink="">
      <xdr:nvSpPr>
        <xdr:cNvPr id="483" name="楕円 482"/>
        <xdr:cNvSpPr/>
      </xdr:nvSpPr>
      <xdr:spPr>
        <a:xfrm>
          <a:off x="9588500" y="165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157242</xdr:rowOff>
    </xdr:from>
    <xdr:ext cx="534377" cy="259045"/>
    <xdr:sp macro="" textlink="">
      <xdr:nvSpPr>
        <xdr:cNvPr id="484" name="テキスト ボックス 483"/>
        <xdr:cNvSpPr txBox="1"/>
      </xdr:nvSpPr>
      <xdr:spPr>
        <a:xfrm>
          <a:off x="9372111" y="1661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50361</xdr:rowOff>
    </xdr:from>
    <xdr:to>
      <xdr:col>46</xdr:col>
      <xdr:colOff>38100</xdr:colOff>
      <xdr:row>96</xdr:row>
      <xdr:rowOff>151961</xdr:rowOff>
    </xdr:to>
    <xdr:sp macro="" textlink="">
      <xdr:nvSpPr>
        <xdr:cNvPr id="485" name="楕円 484"/>
        <xdr:cNvSpPr/>
      </xdr:nvSpPr>
      <xdr:spPr>
        <a:xfrm>
          <a:off x="8699500" y="1650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168488</xdr:rowOff>
    </xdr:from>
    <xdr:ext cx="534377" cy="259045"/>
    <xdr:sp macro="" textlink="">
      <xdr:nvSpPr>
        <xdr:cNvPr id="486" name="テキスト ボックス 485"/>
        <xdr:cNvSpPr txBox="1"/>
      </xdr:nvSpPr>
      <xdr:spPr>
        <a:xfrm>
          <a:off x="8483111" y="1628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34970</xdr:rowOff>
    </xdr:from>
    <xdr:to>
      <xdr:col>41</xdr:col>
      <xdr:colOff>101600</xdr:colOff>
      <xdr:row>92</xdr:row>
      <xdr:rowOff>136570</xdr:rowOff>
    </xdr:to>
    <xdr:sp macro="" textlink="">
      <xdr:nvSpPr>
        <xdr:cNvPr id="487" name="楕円 486"/>
        <xdr:cNvSpPr/>
      </xdr:nvSpPr>
      <xdr:spPr>
        <a:xfrm>
          <a:off x="7810500" y="158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153097</xdr:rowOff>
    </xdr:from>
    <xdr:ext cx="534377" cy="259045"/>
    <xdr:sp macro="" textlink="">
      <xdr:nvSpPr>
        <xdr:cNvPr id="488" name="テキスト ボックス 487"/>
        <xdr:cNvSpPr txBox="1"/>
      </xdr:nvSpPr>
      <xdr:spPr>
        <a:xfrm>
          <a:off x="7594111" y="1558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103987</xdr:rowOff>
    </xdr:from>
    <xdr:to>
      <xdr:col>36</xdr:col>
      <xdr:colOff>165100</xdr:colOff>
      <xdr:row>96</xdr:row>
      <xdr:rowOff>34137</xdr:rowOff>
    </xdr:to>
    <xdr:sp macro="" textlink="">
      <xdr:nvSpPr>
        <xdr:cNvPr id="489" name="楕円 488"/>
        <xdr:cNvSpPr/>
      </xdr:nvSpPr>
      <xdr:spPr>
        <a:xfrm>
          <a:off x="6921500" y="1639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50664</xdr:rowOff>
    </xdr:from>
    <xdr:ext cx="534377" cy="259045"/>
    <xdr:sp macro="" textlink="">
      <xdr:nvSpPr>
        <xdr:cNvPr id="490" name="テキスト ボックス 489"/>
        <xdr:cNvSpPr txBox="1"/>
      </xdr:nvSpPr>
      <xdr:spPr>
        <a:xfrm>
          <a:off x="6705111" y="1616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3" name="テキスト ボックス 502"/>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97181</xdr:rowOff>
    </xdr:from>
    <xdr:to>
      <xdr:col>85</xdr:col>
      <xdr:colOff>126364</xdr:colOff>
      <xdr:row>38</xdr:row>
      <xdr:rowOff>35458</xdr:rowOff>
    </xdr:to>
    <xdr:cxnSp macro="">
      <xdr:nvCxnSpPr>
        <xdr:cNvPr id="515" name="直線コネクタ 514"/>
        <xdr:cNvCxnSpPr/>
      </xdr:nvCxnSpPr>
      <xdr:spPr>
        <a:xfrm flipV="1">
          <a:off x="16317595" y="5240681"/>
          <a:ext cx="1269" cy="1309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39285</xdr:rowOff>
    </xdr:from>
    <xdr:ext cx="469744" cy="259045"/>
    <xdr:sp macro="" textlink="">
      <xdr:nvSpPr>
        <xdr:cNvPr id="516" name="消防費最小値テキスト"/>
        <xdr:cNvSpPr txBox="1"/>
      </xdr:nvSpPr>
      <xdr:spPr>
        <a:xfrm>
          <a:off x="16370300" y="655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35458</xdr:rowOff>
    </xdr:from>
    <xdr:to>
      <xdr:col>86</xdr:col>
      <xdr:colOff>25400</xdr:colOff>
      <xdr:row>38</xdr:row>
      <xdr:rowOff>35458</xdr:rowOff>
    </xdr:to>
    <xdr:cxnSp macro="">
      <xdr:nvCxnSpPr>
        <xdr:cNvPr id="517" name="直線コネクタ 516"/>
        <xdr:cNvCxnSpPr/>
      </xdr:nvCxnSpPr>
      <xdr:spPr>
        <a:xfrm>
          <a:off x="16230600" y="655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43858</xdr:rowOff>
    </xdr:from>
    <xdr:ext cx="534377" cy="259045"/>
    <xdr:sp macro="" textlink="">
      <xdr:nvSpPr>
        <xdr:cNvPr id="518" name="消防費最大値テキスト"/>
        <xdr:cNvSpPr txBox="1"/>
      </xdr:nvSpPr>
      <xdr:spPr>
        <a:xfrm>
          <a:off x="16370300" y="501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97181</xdr:rowOff>
    </xdr:from>
    <xdr:to>
      <xdr:col>86</xdr:col>
      <xdr:colOff>25400</xdr:colOff>
      <xdr:row>30</xdr:row>
      <xdr:rowOff>97181</xdr:rowOff>
    </xdr:to>
    <xdr:cxnSp macro="">
      <xdr:nvCxnSpPr>
        <xdr:cNvPr id="519" name="直線コネクタ 518"/>
        <xdr:cNvCxnSpPr/>
      </xdr:nvCxnSpPr>
      <xdr:spPr>
        <a:xfrm>
          <a:off x="16230600" y="524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97181</xdr:rowOff>
    </xdr:from>
    <xdr:to>
      <xdr:col>85</xdr:col>
      <xdr:colOff>127000</xdr:colOff>
      <xdr:row>32</xdr:row>
      <xdr:rowOff>119583</xdr:rowOff>
    </xdr:to>
    <xdr:cxnSp macro="">
      <xdr:nvCxnSpPr>
        <xdr:cNvPr id="520" name="直線コネクタ 519"/>
        <xdr:cNvCxnSpPr/>
      </xdr:nvCxnSpPr>
      <xdr:spPr>
        <a:xfrm flipV="1">
          <a:off x="15481300" y="5240681"/>
          <a:ext cx="838200" cy="36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35704</xdr:rowOff>
    </xdr:from>
    <xdr:ext cx="534377" cy="259045"/>
    <xdr:sp macro="" textlink="">
      <xdr:nvSpPr>
        <xdr:cNvPr id="521" name="消防費平均値テキスト"/>
        <xdr:cNvSpPr txBox="1"/>
      </xdr:nvSpPr>
      <xdr:spPr>
        <a:xfrm>
          <a:off x="16370300" y="5865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57277</xdr:rowOff>
    </xdr:from>
    <xdr:to>
      <xdr:col>85</xdr:col>
      <xdr:colOff>177800</xdr:colOff>
      <xdr:row>34</xdr:row>
      <xdr:rowOff>158877</xdr:rowOff>
    </xdr:to>
    <xdr:sp macro="" textlink="">
      <xdr:nvSpPr>
        <xdr:cNvPr id="522" name="フローチャート: 判断 521"/>
        <xdr:cNvSpPr/>
      </xdr:nvSpPr>
      <xdr:spPr>
        <a:xfrm>
          <a:off x="16268700" y="588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119583</xdr:rowOff>
    </xdr:from>
    <xdr:to>
      <xdr:col>81</xdr:col>
      <xdr:colOff>50800</xdr:colOff>
      <xdr:row>32</xdr:row>
      <xdr:rowOff>147930</xdr:rowOff>
    </xdr:to>
    <xdr:cxnSp macro="">
      <xdr:nvCxnSpPr>
        <xdr:cNvPr id="523" name="直線コネクタ 522"/>
        <xdr:cNvCxnSpPr/>
      </xdr:nvCxnSpPr>
      <xdr:spPr>
        <a:xfrm flipV="1">
          <a:off x="14592300" y="5605983"/>
          <a:ext cx="8890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43104</xdr:rowOff>
    </xdr:from>
    <xdr:to>
      <xdr:col>81</xdr:col>
      <xdr:colOff>101600</xdr:colOff>
      <xdr:row>34</xdr:row>
      <xdr:rowOff>144704</xdr:rowOff>
    </xdr:to>
    <xdr:sp macro="" textlink="">
      <xdr:nvSpPr>
        <xdr:cNvPr id="524" name="フローチャート: 判断 523"/>
        <xdr:cNvSpPr/>
      </xdr:nvSpPr>
      <xdr:spPr>
        <a:xfrm>
          <a:off x="15430500" y="587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135831</xdr:rowOff>
    </xdr:from>
    <xdr:ext cx="534377" cy="259045"/>
    <xdr:sp macro="" textlink="">
      <xdr:nvSpPr>
        <xdr:cNvPr id="525" name="テキスト ボックス 524"/>
        <xdr:cNvSpPr txBox="1"/>
      </xdr:nvSpPr>
      <xdr:spPr>
        <a:xfrm>
          <a:off x="15214111" y="596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147930</xdr:rowOff>
    </xdr:from>
    <xdr:to>
      <xdr:col>76</xdr:col>
      <xdr:colOff>114300</xdr:colOff>
      <xdr:row>33</xdr:row>
      <xdr:rowOff>22733</xdr:rowOff>
    </xdr:to>
    <xdr:cxnSp macro="">
      <xdr:nvCxnSpPr>
        <xdr:cNvPr id="526" name="直線コネクタ 525"/>
        <xdr:cNvCxnSpPr/>
      </xdr:nvCxnSpPr>
      <xdr:spPr>
        <a:xfrm flipV="1">
          <a:off x="13703300" y="5634330"/>
          <a:ext cx="889000" cy="4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9728</xdr:rowOff>
    </xdr:from>
    <xdr:to>
      <xdr:col>76</xdr:col>
      <xdr:colOff>165100</xdr:colOff>
      <xdr:row>34</xdr:row>
      <xdr:rowOff>111328</xdr:rowOff>
    </xdr:to>
    <xdr:sp macro="" textlink="">
      <xdr:nvSpPr>
        <xdr:cNvPr id="527" name="フローチャート: 判断 526"/>
        <xdr:cNvSpPr/>
      </xdr:nvSpPr>
      <xdr:spPr>
        <a:xfrm>
          <a:off x="14541500" y="583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102455</xdr:rowOff>
    </xdr:from>
    <xdr:ext cx="534377" cy="259045"/>
    <xdr:sp macro="" textlink="">
      <xdr:nvSpPr>
        <xdr:cNvPr id="528" name="テキスト ボックス 527"/>
        <xdr:cNvSpPr txBox="1"/>
      </xdr:nvSpPr>
      <xdr:spPr>
        <a:xfrm>
          <a:off x="14325111" y="593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4674</xdr:rowOff>
    </xdr:from>
    <xdr:to>
      <xdr:col>71</xdr:col>
      <xdr:colOff>177800</xdr:colOff>
      <xdr:row>33</xdr:row>
      <xdr:rowOff>22733</xdr:rowOff>
    </xdr:to>
    <xdr:cxnSp macro="">
      <xdr:nvCxnSpPr>
        <xdr:cNvPr id="529" name="直線コネクタ 528"/>
        <xdr:cNvCxnSpPr/>
      </xdr:nvCxnSpPr>
      <xdr:spPr>
        <a:xfrm>
          <a:off x="12814300" y="5662524"/>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111227</xdr:rowOff>
    </xdr:from>
    <xdr:to>
      <xdr:col>72</xdr:col>
      <xdr:colOff>38100</xdr:colOff>
      <xdr:row>35</xdr:row>
      <xdr:rowOff>41377</xdr:rowOff>
    </xdr:to>
    <xdr:sp macro="" textlink="">
      <xdr:nvSpPr>
        <xdr:cNvPr id="530" name="フローチャート: 判断 529"/>
        <xdr:cNvSpPr/>
      </xdr:nvSpPr>
      <xdr:spPr>
        <a:xfrm>
          <a:off x="13652500" y="594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32504</xdr:rowOff>
    </xdr:from>
    <xdr:ext cx="534377" cy="259045"/>
    <xdr:sp macro="" textlink="">
      <xdr:nvSpPr>
        <xdr:cNvPr id="531" name="テキスト ボックス 530"/>
        <xdr:cNvSpPr txBox="1"/>
      </xdr:nvSpPr>
      <xdr:spPr>
        <a:xfrm>
          <a:off x="13436111" y="603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156032</xdr:rowOff>
    </xdr:from>
    <xdr:to>
      <xdr:col>67</xdr:col>
      <xdr:colOff>101600</xdr:colOff>
      <xdr:row>35</xdr:row>
      <xdr:rowOff>86182</xdr:rowOff>
    </xdr:to>
    <xdr:sp macro="" textlink="">
      <xdr:nvSpPr>
        <xdr:cNvPr id="532" name="フローチャート: 判断 531"/>
        <xdr:cNvSpPr/>
      </xdr:nvSpPr>
      <xdr:spPr>
        <a:xfrm>
          <a:off x="12763500" y="59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77309</xdr:rowOff>
    </xdr:from>
    <xdr:ext cx="534377" cy="259045"/>
    <xdr:sp macro="" textlink="">
      <xdr:nvSpPr>
        <xdr:cNvPr id="533" name="テキスト ボックス 532"/>
        <xdr:cNvSpPr txBox="1"/>
      </xdr:nvSpPr>
      <xdr:spPr>
        <a:xfrm>
          <a:off x="12547111" y="607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46381</xdr:rowOff>
    </xdr:from>
    <xdr:to>
      <xdr:col>85</xdr:col>
      <xdr:colOff>177800</xdr:colOff>
      <xdr:row>30</xdr:row>
      <xdr:rowOff>147981</xdr:rowOff>
    </xdr:to>
    <xdr:sp macro="" textlink="">
      <xdr:nvSpPr>
        <xdr:cNvPr id="539" name="楕円 538"/>
        <xdr:cNvSpPr/>
      </xdr:nvSpPr>
      <xdr:spPr>
        <a:xfrm>
          <a:off x="16268700" y="51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170858</xdr:rowOff>
    </xdr:from>
    <xdr:ext cx="534377" cy="259045"/>
    <xdr:sp macro="" textlink="">
      <xdr:nvSpPr>
        <xdr:cNvPr id="540" name="消防費該当値テキスト"/>
        <xdr:cNvSpPr txBox="1"/>
      </xdr:nvSpPr>
      <xdr:spPr>
        <a:xfrm>
          <a:off x="16370300" y="514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68783</xdr:rowOff>
    </xdr:from>
    <xdr:to>
      <xdr:col>81</xdr:col>
      <xdr:colOff>101600</xdr:colOff>
      <xdr:row>32</xdr:row>
      <xdr:rowOff>170383</xdr:rowOff>
    </xdr:to>
    <xdr:sp macro="" textlink="">
      <xdr:nvSpPr>
        <xdr:cNvPr id="541" name="楕円 540"/>
        <xdr:cNvSpPr/>
      </xdr:nvSpPr>
      <xdr:spPr>
        <a:xfrm>
          <a:off x="15430500" y="555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15460</xdr:rowOff>
    </xdr:from>
    <xdr:ext cx="534377" cy="259045"/>
    <xdr:sp macro="" textlink="">
      <xdr:nvSpPr>
        <xdr:cNvPr id="542" name="テキスト ボックス 541"/>
        <xdr:cNvSpPr txBox="1"/>
      </xdr:nvSpPr>
      <xdr:spPr>
        <a:xfrm>
          <a:off x="15214111" y="533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97130</xdr:rowOff>
    </xdr:from>
    <xdr:to>
      <xdr:col>76</xdr:col>
      <xdr:colOff>165100</xdr:colOff>
      <xdr:row>33</xdr:row>
      <xdr:rowOff>27280</xdr:rowOff>
    </xdr:to>
    <xdr:sp macro="" textlink="">
      <xdr:nvSpPr>
        <xdr:cNvPr id="543" name="楕円 542"/>
        <xdr:cNvSpPr/>
      </xdr:nvSpPr>
      <xdr:spPr>
        <a:xfrm>
          <a:off x="14541500" y="558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43807</xdr:rowOff>
    </xdr:from>
    <xdr:ext cx="534377" cy="259045"/>
    <xdr:sp macro="" textlink="">
      <xdr:nvSpPr>
        <xdr:cNvPr id="544" name="テキスト ボックス 543"/>
        <xdr:cNvSpPr txBox="1"/>
      </xdr:nvSpPr>
      <xdr:spPr>
        <a:xfrm>
          <a:off x="14325111" y="535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143383</xdr:rowOff>
    </xdr:from>
    <xdr:to>
      <xdr:col>72</xdr:col>
      <xdr:colOff>38100</xdr:colOff>
      <xdr:row>33</xdr:row>
      <xdr:rowOff>73533</xdr:rowOff>
    </xdr:to>
    <xdr:sp macro="" textlink="">
      <xdr:nvSpPr>
        <xdr:cNvPr id="545" name="楕円 544"/>
        <xdr:cNvSpPr/>
      </xdr:nvSpPr>
      <xdr:spPr>
        <a:xfrm>
          <a:off x="13652500" y="562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90060</xdr:rowOff>
    </xdr:from>
    <xdr:ext cx="534377" cy="259045"/>
    <xdr:sp macro="" textlink="">
      <xdr:nvSpPr>
        <xdr:cNvPr id="546" name="テキスト ボックス 545"/>
        <xdr:cNvSpPr txBox="1"/>
      </xdr:nvSpPr>
      <xdr:spPr>
        <a:xfrm>
          <a:off x="13436111" y="540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125324</xdr:rowOff>
    </xdr:from>
    <xdr:to>
      <xdr:col>67</xdr:col>
      <xdr:colOff>101600</xdr:colOff>
      <xdr:row>33</xdr:row>
      <xdr:rowOff>55474</xdr:rowOff>
    </xdr:to>
    <xdr:sp macro="" textlink="">
      <xdr:nvSpPr>
        <xdr:cNvPr id="547" name="楕円 546"/>
        <xdr:cNvSpPr/>
      </xdr:nvSpPr>
      <xdr:spPr>
        <a:xfrm>
          <a:off x="12763500" y="561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72001</xdr:rowOff>
    </xdr:from>
    <xdr:ext cx="534377" cy="259045"/>
    <xdr:sp macro="" textlink="">
      <xdr:nvSpPr>
        <xdr:cNvPr id="548" name="テキスト ボックス 547"/>
        <xdr:cNvSpPr txBox="1"/>
      </xdr:nvSpPr>
      <xdr:spPr>
        <a:xfrm>
          <a:off x="12547111" y="538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170523</xdr:rowOff>
    </xdr:from>
    <xdr:to>
      <xdr:col>85</xdr:col>
      <xdr:colOff>126364</xdr:colOff>
      <xdr:row>58</xdr:row>
      <xdr:rowOff>28639</xdr:rowOff>
    </xdr:to>
    <xdr:cxnSp macro="">
      <xdr:nvCxnSpPr>
        <xdr:cNvPr id="573" name="直線コネクタ 572"/>
        <xdr:cNvCxnSpPr/>
      </xdr:nvCxnSpPr>
      <xdr:spPr>
        <a:xfrm flipV="1">
          <a:off x="16317595" y="9085923"/>
          <a:ext cx="1269" cy="886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32466</xdr:rowOff>
    </xdr:from>
    <xdr:ext cx="534377" cy="259045"/>
    <xdr:sp macro="" textlink="">
      <xdr:nvSpPr>
        <xdr:cNvPr id="574" name="教育費最小値テキスト"/>
        <xdr:cNvSpPr txBox="1"/>
      </xdr:nvSpPr>
      <xdr:spPr>
        <a:xfrm>
          <a:off x="16370300" y="997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28639</xdr:rowOff>
    </xdr:from>
    <xdr:to>
      <xdr:col>86</xdr:col>
      <xdr:colOff>25400</xdr:colOff>
      <xdr:row>58</xdr:row>
      <xdr:rowOff>28639</xdr:rowOff>
    </xdr:to>
    <xdr:cxnSp macro="">
      <xdr:nvCxnSpPr>
        <xdr:cNvPr id="575" name="直線コネクタ 574"/>
        <xdr:cNvCxnSpPr/>
      </xdr:nvCxnSpPr>
      <xdr:spPr>
        <a:xfrm>
          <a:off x="16230600" y="997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117200</xdr:rowOff>
    </xdr:from>
    <xdr:ext cx="534377" cy="259045"/>
    <xdr:sp macro="" textlink="">
      <xdr:nvSpPr>
        <xdr:cNvPr id="576" name="教育費最大値テキスト"/>
        <xdr:cNvSpPr txBox="1"/>
      </xdr:nvSpPr>
      <xdr:spPr>
        <a:xfrm>
          <a:off x="16370300" y="886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76,382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170523</xdr:rowOff>
    </xdr:from>
    <xdr:to>
      <xdr:col>86</xdr:col>
      <xdr:colOff>25400</xdr:colOff>
      <xdr:row>52</xdr:row>
      <xdr:rowOff>170523</xdr:rowOff>
    </xdr:to>
    <xdr:cxnSp macro="">
      <xdr:nvCxnSpPr>
        <xdr:cNvPr id="577" name="直線コネクタ 576"/>
        <xdr:cNvCxnSpPr/>
      </xdr:nvCxnSpPr>
      <xdr:spPr>
        <a:xfrm>
          <a:off x="16230600" y="9085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74149</xdr:rowOff>
    </xdr:from>
    <xdr:to>
      <xdr:col>85</xdr:col>
      <xdr:colOff>127000</xdr:colOff>
      <xdr:row>52</xdr:row>
      <xdr:rowOff>170523</xdr:rowOff>
    </xdr:to>
    <xdr:cxnSp macro="">
      <xdr:nvCxnSpPr>
        <xdr:cNvPr id="578" name="直線コネクタ 577"/>
        <xdr:cNvCxnSpPr/>
      </xdr:nvCxnSpPr>
      <xdr:spPr>
        <a:xfrm>
          <a:off x="15481300" y="8989549"/>
          <a:ext cx="838200" cy="9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76947</xdr:rowOff>
    </xdr:from>
    <xdr:ext cx="534377" cy="259045"/>
    <xdr:sp macro="" textlink="">
      <xdr:nvSpPr>
        <xdr:cNvPr id="579" name="教育費平均値テキスト"/>
        <xdr:cNvSpPr txBox="1"/>
      </xdr:nvSpPr>
      <xdr:spPr>
        <a:xfrm>
          <a:off x="16370300" y="9506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98520</xdr:rowOff>
    </xdr:from>
    <xdr:to>
      <xdr:col>85</xdr:col>
      <xdr:colOff>177800</xdr:colOff>
      <xdr:row>56</xdr:row>
      <xdr:rowOff>28670</xdr:rowOff>
    </xdr:to>
    <xdr:sp macro="" textlink="">
      <xdr:nvSpPr>
        <xdr:cNvPr id="580" name="フローチャート: 判断 579"/>
        <xdr:cNvSpPr/>
      </xdr:nvSpPr>
      <xdr:spPr>
        <a:xfrm>
          <a:off x="16268700" y="95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46774</xdr:rowOff>
    </xdr:from>
    <xdr:to>
      <xdr:col>81</xdr:col>
      <xdr:colOff>50800</xdr:colOff>
      <xdr:row>52</xdr:row>
      <xdr:rowOff>74149</xdr:rowOff>
    </xdr:to>
    <xdr:cxnSp macro="">
      <xdr:nvCxnSpPr>
        <xdr:cNvPr id="581" name="直線コネクタ 580"/>
        <xdr:cNvCxnSpPr/>
      </xdr:nvCxnSpPr>
      <xdr:spPr>
        <a:xfrm>
          <a:off x="14592300" y="8619274"/>
          <a:ext cx="889000" cy="37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66993</xdr:rowOff>
    </xdr:from>
    <xdr:to>
      <xdr:col>81</xdr:col>
      <xdr:colOff>101600</xdr:colOff>
      <xdr:row>55</xdr:row>
      <xdr:rowOff>168593</xdr:rowOff>
    </xdr:to>
    <xdr:sp macro="" textlink="">
      <xdr:nvSpPr>
        <xdr:cNvPr id="582" name="フローチャート: 判断 581"/>
        <xdr:cNvSpPr/>
      </xdr:nvSpPr>
      <xdr:spPr>
        <a:xfrm>
          <a:off x="15430500" y="949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159720</xdr:rowOff>
    </xdr:from>
    <xdr:ext cx="534377" cy="259045"/>
    <xdr:sp macro="" textlink="">
      <xdr:nvSpPr>
        <xdr:cNvPr id="583" name="テキスト ボックス 582"/>
        <xdr:cNvSpPr txBox="1"/>
      </xdr:nvSpPr>
      <xdr:spPr>
        <a:xfrm>
          <a:off x="15214111" y="95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46774</xdr:rowOff>
    </xdr:from>
    <xdr:to>
      <xdr:col>76</xdr:col>
      <xdr:colOff>114300</xdr:colOff>
      <xdr:row>53</xdr:row>
      <xdr:rowOff>34410</xdr:rowOff>
    </xdr:to>
    <xdr:cxnSp macro="">
      <xdr:nvCxnSpPr>
        <xdr:cNvPr id="584" name="直線コネクタ 583"/>
        <xdr:cNvCxnSpPr/>
      </xdr:nvCxnSpPr>
      <xdr:spPr>
        <a:xfrm flipV="1">
          <a:off x="13703300" y="8619274"/>
          <a:ext cx="889000" cy="50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122218</xdr:rowOff>
    </xdr:from>
    <xdr:to>
      <xdr:col>76</xdr:col>
      <xdr:colOff>165100</xdr:colOff>
      <xdr:row>56</xdr:row>
      <xdr:rowOff>52368</xdr:rowOff>
    </xdr:to>
    <xdr:sp macro="" textlink="">
      <xdr:nvSpPr>
        <xdr:cNvPr id="585" name="フローチャート: 判断 584"/>
        <xdr:cNvSpPr/>
      </xdr:nvSpPr>
      <xdr:spPr>
        <a:xfrm>
          <a:off x="14541500" y="95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43495</xdr:rowOff>
    </xdr:from>
    <xdr:ext cx="534377" cy="259045"/>
    <xdr:sp macro="" textlink="">
      <xdr:nvSpPr>
        <xdr:cNvPr id="586" name="テキスト ボックス 585"/>
        <xdr:cNvSpPr txBox="1"/>
      </xdr:nvSpPr>
      <xdr:spPr>
        <a:xfrm>
          <a:off x="14325111" y="964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162179</xdr:rowOff>
    </xdr:from>
    <xdr:to>
      <xdr:col>71</xdr:col>
      <xdr:colOff>177800</xdr:colOff>
      <xdr:row>53</xdr:row>
      <xdr:rowOff>34410</xdr:rowOff>
    </xdr:to>
    <xdr:cxnSp macro="">
      <xdr:nvCxnSpPr>
        <xdr:cNvPr id="587" name="直線コネクタ 586"/>
        <xdr:cNvCxnSpPr/>
      </xdr:nvCxnSpPr>
      <xdr:spPr>
        <a:xfrm>
          <a:off x="12814300" y="8906129"/>
          <a:ext cx="889000" cy="21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23825</xdr:rowOff>
    </xdr:from>
    <xdr:to>
      <xdr:col>72</xdr:col>
      <xdr:colOff>38100</xdr:colOff>
      <xdr:row>56</xdr:row>
      <xdr:rowOff>125425</xdr:rowOff>
    </xdr:to>
    <xdr:sp macro="" textlink="">
      <xdr:nvSpPr>
        <xdr:cNvPr id="588" name="フローチャート: 判断 587"/>
        <xdr:cNvSpPr/>
      </xdr:nvSpPr>
      <xdr:spPr>
        <a:xfrm>
          <a:off x="13652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116552</xdr:rowOff>
    </xdr:from>
    <xdr:ext cx="534377" cy="259045"/>
    <xdr:sp macro="" textlink="">
      <xdr:nvSpPr>
        <xdr:cNvPr id="589" name="テキスト ボックス 588"/>
        <xdr:cNvSpPr txBox="1"/>
      </xdr:nvSpPr>
      <xdr:spPr>
        <a:xfrm>
          <a:off x="13436111" y="971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62916</xdr:rowOff>
    </xdr:from>
    <xdr:to>
      <xdr:col>67</xdr:col>
      <xdr:colOff>101600</xdr:colOff>
      <xdr:row>56</xdr:row>
      <xdr:rowOff>164516</xdr:rowOff>
    </xdr:to>
    <xdr:sp macro="" textlink="">
      <xdr:nvSpPr>
        <xdr:cNvPr id="590" name="フローチャート: 判断 589"/>
        <xdr:cNvSpPr/>
      </xdr:nvSpPr>
      <xdr:spPr>
        <a:xfrm>
          <a:off x="12763500" y="96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155643</xdr:rowOff>
    </xdr:from>
    <xdr:ext cx="534377" cy="259045"/>
    <xdr:sp macro="" textlink="">
      <xdr:nvSpPr>
        <xdr:cNvPr id="591" name="テキスト ボックス 590"/>
        <xdr:cNvSpPr txBox="1"/>
      </xdr:nvSpPr>
      <xdr:spPr>
        <a:xfrm>
          <a:off x="12547111" y="975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119723</xdr:rowOff>
    </xdr:from>
    <xdr:to>
      <xdr:col>85</xdr:col>
      <xdr:colOff>177800</xdr:colOff>
      <xdr:row>53</xdr:row>
      <xdr:rowOff>49873</xdr:rowOff>
    </xdr:to>
    <xdr:sp macro="" textlink="">
      <xdr:nvSpPr>
        <xdr:cNvPr id="597" name="楕円 596"/>
        <xdr:cNvSpPr/>
      </xdr:nvSpPr>
      <xdr:spPr>
        <a:xfrm>
          <a:off x="16268700" y="903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72750</xdr:rowOff>
    </xdr:from>
    <xdr:ext cx="534377" cy="259045"/>
    <xdr:sp macro="" textlink="">
      <xdr:nvSpPr>
        <xdr:cNvPr id="598" name="教育費該当値テキスト"/>
        <xdr:cNvSpPr txBox="1"/>
      </xdr:nvSpPr>
      <xdr:spPr>
        <a:xfrm>
          <a:off x="16370300" y="898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23349</xdr:rowOff>
    </xdr:from>
    <xdr:to>
      <xdr:col>81</xdr:col>
      <xdr:colOff>101600</xdr:colOff>
      <xdr:row>52</xdr:row>
      <xdr:rowOff>124949</xdr:rowOff>
    </xdr:to>
    <xdr:sp macro="" textlink="">
      <xdr:nvSpPr>
        <xdr:cNvPr id="599" name="楕円 598"/>
        <xdr:cNvSpPr/>
      </xdr:nvSpPr>
      <xdr:spPr>
        <a:xfrm>
          <a:off x="15430500" y="893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141476</xdr:rowOff>
    </xdr:from>
    <xdr:ext cx="534377" cy="259045"/>
    <xdr:sp macro="" textlink="">
      <xdr:nvSpPr>
        <xdr:cNvPr id="600" name="テキスト ボックス 599"/>
        <xdr:cNvSpPr txBox="1"/>
      </xdr:nvSpPr>
      <xdr:spPr>
        <a:xfrm>
          <a:off x="15214111" y="871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49</xdr:row>
      <xdr:rowOff>167424</xdr:rowOff>
    </xdr:from>
    <xdr:to>
      <xdr:col>76</xdr:col>
      <xdr:colOff>165100</xdr:colOff>
      <xdr:row>50</xdr:row>
      <xdr:rowOff>97574</xdr:rowOff>
    </xdr:to>
    <xdr:sp macro="" textlink="">
      <xdr:nvSpPr>
        <xdr:cNvPr id="601" name="楕円 600"/>
        <xdr:cNvSpPr/>
      </xdr:nvSpPr>
      <xdr:spPr>
        <a:xfrm>
          <a:off x="14541500" y="856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48</xdr:row>
      <xdr:rowOff>114101</xdr:rowOff>
    </xdr:from>
    <xdr:ext cx="599010" cy="259045"/>
    <xdr:sp macro="" textlink="">
      <xdr:nvSpPr>
        <xdr:cNvPr id="602" name="テキスト ボックス 601"/>
        <xdr:cNvSpPr txBox="1"/>
      </xdr:nvSpPr>
      <xdr:spPr>
        <a:xfrm>
          <a:off x="14292795" y="83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155060</xdr:rowOff>
    </xdr:from>
    <xdr:to>
      <xdr:col>72</xdr:col>
      <xdr:colOff>38100</xdr:colOff>
      <xdr:row>53</xdr:row>
      <xdr:rowOff>85210</xdr:rowOff>
    </xdr:to>
    <xdr:sp macro="" textlink="">
      <xdr:nvSpPr>
        <xdr:cNvPr id="603" name="楕円 602"/>
        <xdr:cNvSpPr/>
      </xdr:nvSpPr>
      <xdr:spPr>
        <a:xfrm>
          <a:off x="13652500" y="907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101737</xdr:rowOff>
    </xdr:from>
    <xdr:ext cx="534377" cy="259045"/>
    <xdr:sp macro="" textlink="">
      <xdr:nvSpPr>
        <xdr:cNvPr id="604" name="テキスト ボックス 603"/>
        <xdr:cNvSpPr txBox="1"/>
      </xdr:nvSpPr>
      <xdr:spPr>
        <a:xfrm>
          <a:off x="13436111" y="88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111379</xdr:rowOff>
    </xdr:from>
    <xdr:to>
      <xdr:col>67</xdr:col>
      <xdr:colOff>101600</xdr:colOff>
      <xdr:row>52</xdr:row>
      <xdr:rowOff>41529</xdr:rowOff>
    </xdr:to>
    <xdr:sp macro="" textlink="">
      <xdr:nvSpPr>
        <xdr:cNvPr id="605" name="楕円 604"/>
        <xdr:cNvSpPr/>
      </xdr:nvSpPr>
      <xdr:spPr>
        <a:xfrm>
          <a:off x="12763500" y="885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50</xdr:row>
      <xdr:rowOff>58056</xdr:rowOff>
    </xdr:from>
    <xdr:ext cx="534377" cy="259045"/>
    <xdr:sp macro="" textlink="">
      <xdr:nvSpPr>
        <xdr:cNvPr id="606" name="テキスト ボックス 605"/>
        <xdr:cNvSpPr txBox="1"/>
      </xdr:nvSpPr>
      <xdr:spPr>
        <a:xfrm>
          <a:off x="12547111" y="863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0" name="テキスト ボックス 619"/>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93889</xdr:rowOff>
    </xdr:from>
    <xdr:to>
      <xdr:col>85</xdr:col>
      <xdr:colOff>126364</xdr:colOff>
      <xdr:row>78</xdr:row>
      <xdr:rowOff>139700</xdr:rowOff>
    </xdr:to>
    <xdr:cxnSp macro="">
      <xdr:nvCxnSpPr>
        <xdr:cNvPr id="628" name="直線コネクタ 627"/>
        <xdr:cNvCxnSpPr/>
      </xdr:nvCxnSpPr>
      <xdr:spPr>
        <a:xfrm flipV="1">
          <a:off x="16317595" y="12095389"/>
          <a:ext cx="1269" cy="141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40566</xdr:rowOff>
    </xdr:from>
    <xdr:ext cx="534377" cy="259045"/>
    <xdr:sp macro="" textlink="">
      <xdr:nvSpPr>
        <xdr:cNvPr id="631" name="災害復旧費最大値テキスト"/>
        <xdr:cNvSpPr txBox="1"/>
      </xdr:nvSpPr>
      <xdr:spPr>
        <a:xfrm>
          <a:off x="16370300" y="1187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93889</xdr:rowOff>
    </xdr:from>
    <xdr:to>
      <xdr:col>86</xdr:col>
      <xdr:colOff>25400</xdr:colOff>
      <xdr:row>70</xdr:row>
      <xdr:rowOff>93889</xdr:rowOff>
    </xdr:to>
    <xdr:cxnSp macro="">
      <xdr:nvCxnSpPr>
        <xdr:cNvPr id="632" name="直線コネクタ 631"/>
        <xdr:cNvCxnSpPr/>
      </xdr:nvCxnSpPr>
      <xdr:spPr>
        <a:xfrm>
          <a:off x="16230600" y="12095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63805</xdr:rowOff>
    </xdr:from>
    <xdr:to>
      <xdr:col>85</xdr:col>
      <xdr:colOff>127000</xdr:colOff>
      <xdr:row>78</xdr:row>
      <xdr:rowOff>119400</xdr:rowOff>
    </xdr:to>
    <xdr:cxnSp macro="">
      <xdr:nvCxnSpPr>
        <xdr:cNvPr id="633" name="直線コネクタ 632"/>
        <xdr:cNvCxnSpPr/>
      </xdr:nvCxnSpPr>
      <xdr:spPr>
        <a:xfrm>
          <a:off x="15481300" y="13436905"/>
          <a:ext cx="838200" cy="5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115983</xdr:rowOff>
    </xdr:from>
    <xdr:ext cx="469744" cy="259045"/>
    <xdr:sp macro="" textlink="">
      <xdr:nvSpPr>
        <xdr:cNvPr id="634" name="災害復旧費平均値テキスト"/>
        <xdr:cNvSpPr txBox="1"/>
      </xdr:nvSpPr>
      <xdr:spPr>
        <a:xfrm>
          <a:off x="16370300" y="13146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93106</xdr:rowOff>
    </xdr:from>
    <xdr:to>
      <xdr:col>85</xdr:col>
      <xdr:colOff>177800</xdr:colOff>
      <xdr:row>78</xdr:row>
      <xdr:rowOff>23256</xdr:rowOff>
    </xdr:to>
    <xdr:sp macro="" textlink="">
      <xdr:nvSpPr>
        <xdr:cNvPr id="635" name="フローチャート: 判断 634"/>
        <xdr:cNvSpPr/>
      </xdr:nvSpPr>
      <xdr:spPr>
        <a:xfrm>
          <a:off x="16268700" y="132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63805</xdr:rowOff>
    </xdr:from>
    <xdr:to>
      <xdr:col>81</xdr:col>
      <xdr:colOff>50800</xdr:colOff>
      <xdr:row>78</xdr:row>
      <xdr:rowOff>139700</xdr:rowOff>
    </xdr:to>
    <xdr:cxnSp macro="">
      <xdr:nvCxnSpPr>
        <xdr:cNvPr id="636" name="直線コネクタ 635"/>
        <xdr:cNvCxnSpPr/>
      </xdr:nvCxnSpPr>
      <xdr:spPr>
        <a:xfrm flipV="1">
          <a:off x="14592300" y="13436905"/>
          <a:ext cx="889000" cy="7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17852</xdr:rowOff>
    </xdr:from>
    <xdr:to>
      <xdr:col>81</xdr:col>
      <xdr:colOff>101600</xdr:colOff>
      <xdr:row>77</xdr:row>
      <xdr:rowOff>119452</xdr:rowOff>
    </xdr:to>
    <xdr:sp macro="" textlink="">
      <xdr:nvSpPr>
        <xdr:cNvPr id="637" name="フローチャート: 判断 636"/>
        <xdr:cNvSpPr/>
      </xdr:nvSpPr>
      <xdr:spPr>
        <a:xfrm>
          <a:off x="15430500" y="1321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135979</xdr:rowOff>
    </xdr:from>
    <xdr:ext cx="469744" cy="259045"/>
    <xdr:sp macro="" textlink="">
      <xdr:nvSpPr>
        <xdr:cNvPr id="638" name="テキスト ボックス 637"/>
        <xdr:cNvSpPr txBox="1"/>
      </xdr:nvSpPr>
      <xdr:spPr>
        <a:xfrm>
          <a:off x="15246428" y="1299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135494</xdr:rowOff>
    </xdr:from>
    <xdr:to>
      <xdr:col>76</xdr:col>
      <xdr:colOff>114300</xdr:colOff>
      <xdr:row>78</xdr:row>
      <xdr:rowOff>139700</xdr:rowOff>
    </xdr:to>
    <xdr:cxnSp macro="">
      <xdr:nvCxnSpPr>
        <xdr:cNvPr id="639" name="直線コネクタ 638"/>
        <xdr:cNvCxnSpPr/>
      </xdr:nvCxnSpPr>
      <xdr:spPr>
        <a:xfrm>
          <a:off x="13703300" y="13337144"/>
          <a:ext cx="889000" cy="17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17760</xdr:rowOff>
    </xdr:from>
    <xdr:to>
      <xdr:col>76</xdr:col>
      <xdr:colOff>165100</xdr:colOff>
      <xdr:row>78</xdr:row>
      <xdr:rowOff>119360</xdr:rowOff>
    </xdr:to>
    <xdr:sp macro="" textlink="">
      <xdr:nvSpPr>
        <xdr:cNvPr id="640" name="フローチャート: 判断 639"/>
        <xdr:cNvSpPr/>
      </xdr:nvSpPr>
      <xdr:spPr>
        <a:xfrm>
          <a:off x="14541500" y="1339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135887</xdr:rowOff>
    </xdr:from>
    <xdr:ext cx="378565" cy="259045"/>
    <xdr:sp macro="" textlink="">
      <xdr:nvSpPr>
        <xdr:cNvPr id="641" name="テキスト ボックス 640"/>
        <xdr:cNvSpPr txBox="1"/>
      </xdr:nvSpPr>
      <xdr:spPr>
        <a:xfrm>
          <a:off x="14403017" y="13166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135494</xdr:rowOff>
    </xdr:from>
    <xdr:to>
      <xdr:col>71</xdr:col>
      <xdr:colOff>177800</xdr:colOff>
      <xdr:row>78</xdr:row>
      <xdr:rowOff>16256</xdr:rowOff>
    </xdr:to>
    <xdr:cxnSp macro="">
      <xdr:nvCxnSpPr>
        <xdr:cNvPr id="642" name="直線コネクタ 641"/>
        <xdr:cNvCxnSpPr/>
      </xdr:nvCxnSpPr>
      <xdr:spPr>
        <a:xfrm flipV="1">
          <a:off x="12814300" y="13337144"/>
          <a:ext cx="889000" cy="5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26081</xdr:rowOff>
    </xdr:from>
    <xdr:to>
      <xdr:col>72</xdr:col>
      <xdr:colOff>38100</xdr:colOff>
      <xdr:row>78</xdr:row>
      <xdr:rowOff>127681</xdr:rowOff>
    </xdr:to>
    <xdr:sp macro="" textlink="">
      <xdr:nvSpPr>
        <xdr:cNvPr id="643" name="フローチャート: 判断 642"/>
        <xdr:cNvSpPr/>
      </xdr:nvSpPr>
      <xdr:spPr>
        <a:xfrm>
          <a:off x="13652500" y="1339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118808</xdr:rowOff>
    </xdr:from>
    <xdr:ext cx="378565" cy="259045"/>
    <xdr:sp macro="" textlink="">
      <xdr:nvSpPr>
        <xdr:cNvPr id="644" name="テキスト ボックス 643"/>
        <xdr:cNvSpPr txBox="1"/>
      </xdr:nvSpPr>
      <xdr:spPr>
        <a:xfrm>
          <a:off x="13514017" y="13491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24343</xdr:rowOff>
    </xdr:from>
    <xdr:to>
      <xdr:col>67</xdr:col>
      <xdr:colOff>101600</xdr:colOff>
      <xdr:row>78</xdr:row>
      <xdr:rowOff>125943</xdr:rowOff>
    </xdr:to>
    <xdr:sp macro="" textlink="">
      <xdr:nvSpPr>
        <xdr:cNvPr id="645" name="フローチャート: 判断 644"/>
        <xdr:cNvSpPr/>
      </xdr:nvSpPr>
      <xdr:spPr>
        <a:xfrm>
          <a:off x="12763500" y="1339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117070</xdr:rowOff>
    </xdr:from>
    <xdr:ext cx="378565" cy="259045"/>
    <xdr:sp macro="" textlink="">
      <xdr:nvSpPr>
        <xdr:cNvPr id="646" name="テキスト ボックス 645"/>
        <xdr:cNvSpPr txBox="1"/>
      </xdr:nvSpPr>
      <xdr:spPr>
        <a:xfrm>
          <a:off x="12625017" y="13490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68600</xdr:rowOff>
    </xdr:from>
    <xdr:to>
      <xdr:col>85</xdr:col>
      <xdr:colOff>177800</xdr:colOff>
      <xdr:row>78</xdr:row>
      <xdr:rowOff>170200</xdr:rowOff>
    </xdr:to>
    <xdr:sp macro="" textlink="">
      <xdr:nvSpPr>
        <xdr:cNvPr id="652" name="楕円 651"/>
        <xdr:cNvSpPr/>
      </xdr:nvSpPr>
      <xdr:spPr>
        <a:xfrm>
          <a:off x="16268700" y="1344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154977</xdr:rowOff>
    </xdr:from>
    <xdr:ext cx="378565" cy="259045"/>
    <xdr:sp macro="" textlink="">
      <xdr:nvSpPr>
        <xdr:cNvPr id="653" name="災害復旧費該当値テキスト"/>
        <xdr:cNvSpPr txBox="1"/>
      </xdr:nvSpPr>
      <xdr:spPr>
        <a:xfrm>
          <a:off x="16370300" y="13356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13005</xdr:rowOff>
    </xdr:from>
    <xdr:to>
      <xdr:col>81</xdr:col>
      <xdr:colOff>101600</xdr:colOff>
      <xdr:row>78</xdr:row>
      <xdr:rowOff>114605</xdr:rowOff>
    </xdr:to>
    <xdr:sp macro="" textlink="">
      <xdr:nvSpPr>
        <xdr:cNvPr id="654" name="楕円 653"/>
        <xdr:cNvSpPr/>
      </xdr:nvSpPr>
      <xdr:spPr>
        <a:xfrm>
          <a:off x="15430500" y="1338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105732</xdr:rowOff>
    </xdr:from>
    <xdr:ext cx="378565" cy="259045"/>
    <xdr:sp macro="" textlink="">
      <xdr:nvSpPr>
        <xdr:cNvPr id="655" name="テキスト ボックス 654"/>
        <xdr:cNvSpPr txBox="1"/>
      </xdr:nvSpPr>
      <xdr:spPr>
        <a:xfrm>
          <a:off x="15292017" y="13478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6" name="楕円 655"/>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7" name="テキスト ボックス 656"/>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84694</xdr:rowOff>
    </xdr:from>
    <xdr:to>
      <xdr:col>72</xdr:col>
      <xdr:colOff>38100</xdr:colOff>
      <xdr:row>78</xdr:row>
      <xdr:rowOff>14844</xdr:rowOff>
    </xdr:to>
    <xdr:sp macro="" textlink="">
      <xdr:nvSpPr>
        <xdr:cNvPr id="658" name="楕円 657"/>
        <xdr:cNvSpPr/>
      </xdr:nvSpPr>
      <xdr:spPr>
        <a:xfrm>
          <a:off x="13652500" y="1328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31371</xdr:rowOff>
    </xdr:from>
    <xdr:ext cx="469744" cy="259045"/>
    <xdr:sp macro="" textlink="">
      <xdr:nvSpPr>
        <xdr:cNvPr id="659" name="テキスト ボックス 658"/>
        <xdr:cNvSpPr txBox="1"/>
      </xdr:nvSpPr>
      <xdr:spPr>
        <a:xfrm>
          <a:off x="13468428" y="1306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136906</xdr:rowOff>
    </xdr:from>
    <xdr:to>
      <xdr:col>67</xdr:col>
      <xdr:colOff>101600</xdr:colOff>
      <xdr:row>78</xdr:row>
      <xdr:rowOff>67056</xdr:rowOff>
    </xdr:to>
    <xdr:sp macro="" textlink="">
      <xdr:nvSpPr>
        <xdr:cNvPr id="660" name="楕円 659"/>
        <xdr:cNvSpPr/>
      </xdr:nvSpPr>
      <xdr:spPr>
        <a:xfrm>
          <a:off x="12763500" y="1333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83583</xdr:rowOff>
    </xdr:from>
    <xdr:ext cx="469744" cy="259045"/>
    <xdr:sp macro="" textlink="">
      <xdr:nvSpPr>
        <xdr:cNvPr id="661" name="テキスト ボックス 660"/>
        <xdr:cNvSpPr txBox="1"/>
      </xdr:nvSpPr>
      <xdr:spPr>
        <a:xfrm>
          <a:off x="12579428" y="1311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4" name="テキスト ボックス 673"/>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0" name="テキスト ボックス 67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22109</xdr:rowOff>
    </xdr:from>
    <xdr:to>
      <xdr:col>85</xdr:col>
      <xdr:colOff>126364</xdr:colOff>
      <xdr:row>98</xdr:row>
      <xdr:rowOff>125961</xdr:rowOff>
    </xdr:to>
    <xdr:cxnSp macro="">
      <xdr:nvCxnSpPr>
        <xdr:cNvPr id="684" name="直線コネクタ 683"/>
        <xdr:cNvCxnSpPr/>
      </xdr:nvCxnSpPr>
      <xdr:spPr>
        <a:xfrm flipV="1">
          <a:off x="16317595" y="15624059"/>
          <a:ext cx="1269" cy="1304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129788</xdr:rowOff>
    </xdr:from>
    <xdr:ext cx="534377" cy="259045"/>
    <xdr:sp macro="" textlink="">
      <xdr:nvSpPr>
        <xdr:cNvPr id="685" name="公債費最小値テキスト"/>
        <xdr:cNvSpPr txBox="1"/>
      </xdr:nvSpPr>
      <xdr:spPr>
        <a:xfrm>
          <a:off x="16370300" y="1693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125961</xdr:rowOff>
    </xdr:from>
    <xdr:to>
      <xdr:col>86</xdr:col>
      <xdr:colOff>25400</xdr:colOff>
      <xdr:row>98</xdr:row>
      <xdr:rowOff>125961</xdr:rowOff>
    </xdr:to>
    <xdr:cxnSp macro="">
      <xdr:nvCxnSpPr>
        <xdr:cNvPr id="686" name="直線コネクタ 685"/>
        <xdr:cNvCxnSpPr/>
      </xdr:nvCxnSpPr>
      <xdr:spPr>
        <a:xfrm>
          <a:off x="16230600" y="1692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140236</xdr:rowOff>
    </xdr:from>
    <xdr:ext cx="534377" cy="259045"/>
    <xdr:sp macro="" textlink="">
      <xdr:nvSpPr>
        <xdr:cNvPr id="687" name="公債費最大値テキスト"/>
        <xdr:cNvSpPr txBox="1"/>
      </xdr:nvSpPr>
      <xdr:spPr>
        <a:xfrm>
          <a:off x="16370300" y="1539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22109</xdr:rowOff>
    </xdr:from>
    <xdr:to>
      <xdr:col>86</xdr:col>
      <xdr:colOff>25400</xdr:colOff>
      <xdr:row>91</xdr:row>
      <xdr:rowOff>22109</xdr:rowOff>
    </xdr:to>
    <xdr:cxnSp macro="">
      <xdr:nvCxnSpPr>
        <xdr:cNvPr id="688" name="直線コネクタ 687"/>
        <xdr:cNvCxnSpPr/>
      </xdr:nvCxnSpPr>
      <xdr:spPr>
        <a:xfrm>
          <a:off x="16230600" y="15624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139449</xdr:rowOff>
    </xdr:from>
    <xdr:to>
      <xdr:col>85</xdr:col>
      <xdr:colOff>127000</xdr:colOff>
      <xdr:row>96</xdr:row>
      <xdr:rowOff>162903</xdr:rowOff>
    </xdr:to>
    <xdr:cxnSp macro="">
      <xdr:nvCxnSpPr>
        <xdr:cNvPr id="689" name="直線コネクタ 688"/>
        <xdr:cNvCxnSpPr/>
      </xdr:nvCxnSpPr>
      <xdr:spPr>
        <a:xfrm flipV="1">
          <a:off x="15481300" y="16598649"/>
          <a:ext cx="838200" cy="2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41482</xdr:rowOff>
    </xdr:from>
    <xdr:ext cx="534377" cy="259045"/>
    <xdr:sp macro="" textlink="">
      <xdr:nvSpPr>
        <xdr:cNvPr id="690" name="公債費平均値テキスト"/>
        <xdr:cNvSpPr txBox="1"/>
      </xdr:nvSpPr>
      <xdr:spPr>
        <a:xfrm>
          <a:off x="16370300" y="16157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18605</xdr:rowOff>
    </xdr:from>
    <xdr:to>
      <xdr:col>85</xdr:col>
      <xdr:colOff>177800</xdr:colOff>
      <xdr:row>95</xdr:row>
      <xdr:rowOff>120205</xdr:rowOff>
    </xdr:to>
    <xdr:sp macro="" textlink="">
      <xdr:nvSpPr>
        <xdr:cNvPr id="691" name="フローチャート: 判断 690"/>
        <xdr:cNvSpPr/>
      </xdr:nvSpPr>
      <xdr:spPr>
        <a:xfrm>
          <a:off x="16268700" y="1630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162903</xdr:rowOff>
    </xdr:from>
    <xdr:to>
      <xdr:col>81</xdr:col>
      <xdr:colOff>50800</xdr:colOff>
      <xdr:row>96</xdr:row>
      <xdr:rowOff>166790</xdr:rowOff>
    </xdr:to>
    <xdr:cxnSp macro="">
      <xdr:nvCxnSpPr>
        <xdr:cNvPr id="692" name="直線コネクタ 691"/>
        <xdr:cNvCxnSpPr/>
      </xdr:nvCxnSpPr>
      <xdr:spPr>
        <a:xfrm flipV="1">
          <a:off x="14592300" y="16622103"/>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22241</xdr:rowOff>
    </xdr:from>
    <xdr:to>
      <xdr:col>81</xdr:col>
      <xdr:colOff>101600</xdr:colOff>
      <xdr:row>95</xdr:row>
      <xdr:rowOff>123841</xdr:rowOff>
    </xdr:to>
    <xdr:sp macro="" textlink="">
      <xdr:nvSpPr>
        <xdr:cNvPr id="693" name="フローチャート: 判断 692"/>
        <xdr:cNvSpPr/>
      </xdr:nvSpPr>
      <xdr:spPr>
        <a:xfrm>
          <a:off x="15430500" y="163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140368</xdr:rowOff>
    </xdr:from>
    <xdr:ext cx="534377" cy="259045"/>
    <xdr:sp macro="" textlink="">
      <xdr:nvSpPr>
        <xdr:cNvPr id="694" name="テキスト ボックス 693"/>
        <xdr:cNvSpPr txBox="1"/>
      </xdr:nvSpPr>
      <xdr:spPr>
        <a:xfrm>
          <a:off x="15214111" y="1608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164114</xdr:rowOff>
    </xdr:from>
    <xdr:to>
      <xdr:col>76</xdr:col>
      <xdr:colOff>114300</xdr:colOff>
      <xdr:row>96</xdr:row>
      <xdr:rowOff>166790</xdr:rowOff>
    </xdr:to>
    <xdr:cxnSp macro="">
      <xdr:nvCxnSpPr>
        <xdr:cNvPr id="695" name="直線コネクタ 694"/>
        <xdr:cNvCxnSpPr/>
      </xdr:nvCxnSpPr>
      <xdr:spPr>
        <a:xfrm>
          <a:off x="13703300" y="16623314"/>
          <a:ext cx="889000" cy="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158508</xdr:rowOff>
    </xdr:from>
    <xdr:to>
      <xdr:col>76</xdr:col>
      <xdr:colOff>165100</xdr:colOff>
      <xdr:row>96</xdr:row>
      <xdr:rowOff>88658</xdr:rowOff>
    </xdr:to>
    <xdr:sp macro="" textlink="">
      <xdr:nvSpPr>
        <xdr:cNvPr id="696" name="フローチャート: 判断 695"/>
        <xdr:cNvSpPr/>
      </xdr:nvSpPr>
      <xdr:spPr>
        <a:xfrm>
          <a:off x="14541500" y="164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105185</xdr:rowOff>
    </xdr:from>
    <xdr:ext cx="534377" cy="259045"/>
    <xdr:sp macro="" textlink="">
      <xdr:nvSpPr>
        <xdr:cNvPr id="697" name="テキスト ボックス 696"/>
        <xdr:cNvSpPr txBox="1"/>
      </xdr:nvSpPr>
      <xdr:spPr>
        <a:xfrm>
          <a:off x="14325111" y="162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164114</xdr:rowOff>
    </xdr:from>
    <xdr:to>
      <xdr:col>71</xdr:col>
      <xdr:colOff>177800</xdr:colOff>
      <xdr:row>97</xdr:row>
      <xdr:rowOff>13491</xdr:rowOff>
    </xdr:to>
    <xdr:cxnSp macro="">
      <xdr:nvCxnSpPr>
        <xdr:cNvPr id="698" name="直線コネクタ 697"/>
        <xdr:cNvCxnSpPr/>
      </xdr:nvCxnSpPr>
      <xdr:spPr>
        <a:xfrm flipV="1">
          <a:off x="12814300" y="16623314"/>
          <a:ext cx="889000" cy="2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7862</xdr:rowOff>
    </xdr:from>
    <xdr:to>
      <xdr:col>72</xdr:col>
      <xdr:colOff>38100</xdr:colOff>
      <xdr:row>96</xdr:row>
      <xdr:rowOff>109462</xdr:rowOff>
    </xdr:to>
    <xdr:sp macro="" textlink="">
      <xdr:nvSpPr>
        <xdr:cNvPr id="699" name="フローチャート: 判断 698"/>
        <xdr:cNvSpPr/>
      </xdr:nvSpPr>
      <xdr:spPr>
        <a:xfrm>
          <a:off x="13652500" y="1646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125989</xdr:rowOff>
    </xdr:from>
    <xdr:ext cx="534377" cy="259045"/>
    <xdr:sp macro="" textlink="">
      <xdr:nvSpPr>
        <xdr:cNvPr id="700" name="テキスト ボックス 699"/>
        <xdr:cNvSpPr txBox="1"/>
      </xdr:nvSpPr>
      <xdr:spPr>
        <a:xfrm>
          <a:off x="13436111" y="1624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166852</xdr:rowOff>
    </xdr:from>
    <xdr:to>
      <xdr:col>67</xdr:col>
      <xdr:colOff>101600</xdr:colOff>
      <xdr:row>96</xdr:row>
      <xdr:rowOff>97002</xdr:rowOff>
    </xdr:to>
    <xdr:sp macro="" textlink="">
      <xdr:nvSpPr>
        <xdr:cNvPr id="701" name="フローチャート: 判断 700"/>
        <xdr:cNvSpPr/>
      </xdr:nvSpPr>
      <xdr:spPr>
        <a:xfrm>
          <a:off x="12763500" y="1645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113529</xdr:rowOff>
    </xdr:from>
    <xdr:ext cx="534377" cy="259045"/>
    <xdr:sp macro="" textlink="">
      <xdr:nvSpPr>
        <xdr:cNvPr id="702" name="テキスト ボックス 701"/>
        <xdr:cNvSpPr txBox="1"/>
      </xdr:nvSpPr>
      <xdr:spPr>
        <a:xfrm>
          <a:off x="12547111" y="1622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88649</xdr:rowOff>
    </xdr:from>
    <xdr:to>
      <xdr:col>85</xdr:col>
      <xdr:colOff>177800</xdr:colOff>
      <xdr:row>97</xdr:row>
      <xdr:rowOff>18799</xdr:rowOff>
    </xdr:to>
    <xdr:sp macro="" textlink="">
      <xdr:nvSpPr>
        <xdr:cNvPr id="708" name="楕円 707"/>
        <xdr:cNvSpPr/>
      </xdr:nvSpPr>
      <xdr:spPr>
        <a:xfrm>
          <a:off x="16268700" y="1654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67076</xdr:rowOff>
    </xdr:from>
    <xdr:ext cx="534377" cy="259045"/>
    <xdr:sp macro="" textlink="">
      <xdr:nvSpPr>
        <xdr:cNvPr id="709" name="公債費該当値テキスト"/>
        <xdr:cNvSpPr txBox="1"/>
      </xdr:nvSpPr>
      <xdr:spPr>
        <a:xfrm>
          <a:off x="16370300" y="1652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112103</xdr:rowOff>
    </xdr:from>
    <xdr:to>
      <xdr:col>81</xdr:col>
      <xdr:colOff>101600</xdr:colOff>
      <xdr:row>97</xdr:row>
      <xdr:rowOff>42253</xdr:rowOff>
    </xdr:to>
    <xdr:sp macro="" textlink="">
      <xdr:nvSpPr>
        <xdr:cNvPr id="710" name="楕円 709"/>
        <xdr:cNvSpPr/>
      </xdr:nvSpPr>
      <xdr:spPr>
        <a:xfrm>
          <a:off x="15430500" y="1657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33380</xdr:rowOff>
    </xdr:from>
    <xdr:ext cx="534377" cy="259045"/>
    <xdr:sp macro="" textlink="">
      <xdr:nvSpPr>
        <xdr:cNvPr id="711" name="テキスト ボックス 710"/>
        <xdr:cNvSpPr txBox="1"/>
      </xdr:nvSpPr>
      <xdr:spPr>
        <a:xfrm>
          <a:off x="15214111" y="166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115990</xdr:rowOff>
    </xdr:from>
    <xdr:to>
      <xdr:col>76</xdr:col>
      <xdr:colOff>165100</xdr:colOff>
      <xdr:row>97</xdr:row>
      <xdr:rowOff>46140</xdr:rowOff>
    </xdr:to>
    <xdr:sp macro="" textlink="">
      <xdr:nvSpPr>
        <xdr:cNvPr id="712" name="楕円 711"/>
        <xdr:cNvSpPr/>
      </xdr:nvSpPr>
      <xdr:spPr>
        <a:xfrm>
          <a:off x="14541500" y="165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37267</xdr:rowOff>
    </xdr:from>
    <xdr:ext cx="534377" cy="259045"/>
    <xdr:sp macro="" textlink="">
      <xdr:nvSpPr>
        <xdr:cNvPr id="713" name="テキスト ボックス 712"/>
        <xdr:cNvSpPr txBox="1"/>
      </xdr:nvSpPr>
      <xdr:spPr>
        <a:xfrm>
          <a:off x="14325111" y="1666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113314</xdr:rowOff>
    </xdr:from>
    <xdr:to>
      <xdr:col>72</xdr:col>
      <xdr:colOff>38100</xdr:colOff>
      <xdr:row>97</xdr:row>
      <xdr:rowOff>43464</xdr:rowOff>
    </xdr:to>
    <xdr:sp macro="" textlink="">
      <xdr:nvSpPr>
        <xdr:cNvPr id="714" name="楕円 713"/>
        <xdr:cNvSpPr/>
      </xdr:nvSpPr>
      <xdr:spPr>
        <a:xfrm>
          <a:off x="13652500" y="1657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34591</xdr:rowOff>
    </xdr:from>
    <xdr:ext cx="534377" cy="259045"/>
    <xdr:sp macro="" textlink="">
      <xdr:nvSpPr>
        <xdr:cNvPr id="715" name="テキスト ボックス 714"/>
        <xdr:cNvSpPr txBox="1"/>
      </xdr:nvSpPr>
      <xdr:spPr>
        <a:xfrm>
          <a:off x="13436111" y="1666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134141</xdr:rowOff>
    </xdr:from>
    <xdr:to>
      <xdr:col>67</xdr:col>
      <xdr:colOff>101600</xdr:colOff>
      <xdr:row>97</xdr:row>
      <xdr:rowOff>64291</xdr:rowOff>
    </xdr:to>
    <xdr:sp macro="" textlink="">
      <xdr:nvSpPr>
        <xdr:cNvPr id="716" name="楕円 715"/>
        <xdr:cNvSpPr/>
      </xdr:nvSpPr>
      <xdr:spPr>
        <a:xfrm>
          <a:off x="12763500" y="1659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55418</xdr:rowOff>
    </xdr:from>
    <xdr:ext cx="534377" cy="259045"/>
    <xdr:sp macro="" textlink="">
      <xdr:nvSpPr>
        <xdr:cNvPr id="717" name="テキスト ボックス 716"/>
        <xdr:cNvSpPr txBox="1"/>
      </xdr:nvSpPr>
      <xdr:spPr>
        <a:xfrm>
          <a:off x="12547111" y="1668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1" name="テキスト ボックス 730"/>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3" name="テキスト ボックス 732"/>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5" name="テキスト ボックス 734"/>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30299</xdr:rowOff>
    </xdr:from>
    <xdr:to>
      <xdr:col>116</xdr:col>
      <xdr:colOff>62864</xdr:colOff>
      <xdr:row>39</xdr:row>
      <xdr:rowOff>98878</xdr:rowOff>
    </xdr:to>
    <xdr:cxnSp macro="">
      <xdr:nvCxnSpPr>
        <xdr:cNvPr id="743" name="直線コネクタ 742"/>
        <xdr:cNvCxnSpPr/>
      </xdr:nvCxnSpPr>
      <xdr:spPr>
        <a:xfrm flipV="1">
          <a:off x="22159595" y="5345249"/>
          <a:ext cx="1269"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148426</xdr:rowOff>
    </xdr:from>
    <xdr:ext cx="469744" cy="259045"/>
    <xdr:sp macro="" textlink="">
      <xdr:nvSpPr>
        <xdr:cNvPr id="746" name="諸支出金最大値テキスト"/>
        <xdr:cNvSpPr txBox="1"/>
      </xdr:nvSpPr>
      <xdr:spPr>
        <a:xfrm>
          <a:off x="22212300" y="5120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30299</xdr:rowOff>
    </xdr:from>
    <xdr:to>
      <xdr:col>116</xdr:col>
      <xdr:colOff>152400</xdr:colOff>
      <xdr:row>31</xdr:row>
      <xdr:rowOff>30299</xdr:rowOff>
    </xdr:to>
    <xdr:cxnSp macro="">
      <xdr:nvCxnSpPr>
        <xdr:cNvPr id="747" name="直線コネクタ 746"/>
        <xdr:cNvCxnSpPr/>
      </xdr:nvCxnSpPr>
      <xdr:spPr>
        <a:xfrm>
          <a:off x="22072600" y="534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128105</xdr:rowOff>
    </xdr:from>
    <xdr:ext cx="378565" cy="259045"/>
    <xdr:sp macro="" textlink="">
      <xdr:nvSpPr>
        <xdr:cNvPr id="749" name="諸支出金平均値テキスト"/>
        <xdr:cNvSpPr txBox="1"/>
      </xdr:nvSpPr>
      <xdr:spPr>
        <a:xfrm>
          <a:off x="22212300" y="64717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105228</xdr:rowOff>
    </xdr:from>
    <xdr:to>
      <xdr:col>116</xdr:col>
      <xdr:colOff>114300</xdr:colOff>
      <xdr:row>39</xdr:row>
      <xdr:rowOff>35378</xdr:rowOff>
    </xdr:to>
    <xdr:sp macro="" textlink="">
      <xdr:nvSpPr>
        <xdr:cNvPr id="750" name="フローチャート: 判断 749"/>
        <xdr:cNvSpPr/>
      </xdr:nvSpPr>
      <xdr:spPr>
        <a:xfrm>
          <a:off x="22110700" y="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146594</xdr:rowOff>
    </xdr:from>
    <xdr:to>
      <xdr:col>112</xdr:col>
      <xdr:colOff>38100</xdr:colOff>
      <xdr:row>39</xdr:row>
      <xdr:rowOff>76744</xdr:rowOff>
    </xdr:to>
    <xdr:sp macro="" textlink="">
      <xdr:nvSpPr>
        <xdr:cNvPr id="752" name="フローチャート: 判断 751"/>
        <xdr:cNvSpPr/>
      </xdr:nvSpPr>
      <xdr:spPr>
        <a:xfrm>
          <a:off x="21272500" y="666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93271</xdr:rowOff>
    </xdr:from>
    <xdr:ext cx="313932" cy="259045"/>
    <xdr:sp macro="" textlink="">
      <xdr:nvSpPr>
        <xdr:cNvPr id="753" name="テキスト ボックス 752"/>
        <xdr:cNvSpPr txBox="1"/>
      </xdr:nvSpPr>
      <xdr:spPr>
        <a:xfrm>
          <a:off x="21166333" y="64369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57331</xdr:rowOff>
    </xdr:from>
    <xdr:to>
      <xdr:col>107</xdr:col>
      <xdr:colOff>101600</xdr:colOff>
      <xdr:row>38</xdr:row>
      <xdr:rowOff>158931</xdr:rowOff>
    </xdr:to>
    <xdr:sp macro="" textlink="">
      <xdr:nvSpPr>
        <xdr:cNvPr id="755" name="フローチャート: 判断 754"/>
        <xdr:cNvSpPr/>
      </xdr:nvSpPr>
      <xdr:spPr>
        <a:xfrm>
          <a:off x="20383500" y="657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4008</xdr:rowOff>
    </xdr:from>
    <xdr:ext cx="378565" cy="259045"/>
    <xdr:sp macro="" textlink="">
      <xdr:nvSpPr>
        <xdr:cNvPr id="756" name="テキスト ボックス 755"/>
        <xdr:cNvSpPr txBox="1"/>
      </xdr:nvSpPr>
      <xdr:spPr>
        <a:xfrm>
          <a:off x="20245017" y="6347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168910</xdr:rowOff>
    </xdr:from>
    <xdr:to>
      <xdr:col>102</xdr:col>
      <xdr:colOff>165100</xdr:colOff>
      <xdr:row>38</xdr:row>
      <xdr:rowOff>99060</xdr:rowOff>
    </xdr:to>
    <xdr:sp macro="" textlink="">
      <xdr:nvSpPr>
        <xdr:cNvPr id="758" name="フローチャート: 判断 757"/>
        <xdr:cNvSpPr/>
      </xdr:nvSpPr>
      <xdr:spPr>
        <a:xfrm>
          <a:off x="19494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115587</xdr:rowOff>
    </xdr:from>
    <xdr:ext cx="378565" cy="259045"/>
    <xdr:sp macro="" textlink="">
      <xdr:nvSpPr>
        <xdr:cNvPr id="759" name="テキスト ボックス 758"/>
        <xdr:cNvSpPr txBox="1"/>
      </xdr:nvSpPr>
      <xdr:spPr>
        <a:xfrm>
          <a:off x="19356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20320</xdr:rowOff>
    </xdr:from>
    <xdr:to>
      <xdr:col>98</xdr:col>
      <xdr:colOff>38100</xdr:colOff>
      <xdr:row>38</xdr:row>
      <xdr:rowOff>121920</xdr:rowOff>
    </xdr:to>
    <xdr:sp macro="" textlink="">
      <xdr:nvSpPr>
        <xdr:cNvPr id="760" name="フローチャート: 判断 759"/>
        <xdr:cNvSpPr/>
      </xdr:nvSpPr>
      <xdr:spPr>
        <a:xfrm>
          <a:off x="18605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138447</xdr:rowOff>
    </xdr:from>
    <xdr:ext cx="378565" cy="259045"/>
    <xdr:sp macro="" textlink="">
      <xdr:nvSpPr>
        <xdr:cNvPr id="761" name="テキスト ボックス 760"/>
        <xdr:cNvSpPr txBox="1"/>
      </xdr:nvSpPr>
      <xdr:spPr>
        <a:xfrm>
          <a:off x="18467017" y="631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8"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年度決算では、衛生費、消防費、教育費において類似団体の平均を大きく上回った。衛生費の住民一人当たりのコストは</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52,731</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円であり、近隣自治体と共同で整備した</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斎場及びごみ処理施設</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の維持管理運営費について、</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近隣自治体か</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ら</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負担金</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を徴収し本市でまとめて支出していることが要因として挙げられる。消防費の住民一人当たりのコストは</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24,558</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円で類似団体の中で最高額であるが、本市独自で常備消防組織を整備していることや、老朽化した消防庁舎の建替工事が本格化したことが要因として挙げられる。教育費の住民一人</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当た</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りのコストは</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76,382</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円で</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団体の中で最高額であるが、</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国家戦略特区推進事業</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、小学校大規模改造</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事業</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、久住中学校増築事業等の大規模事業に係る普通建設事業費の増加が要因として挙げられる</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また、</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大栄地区小中一体型校舎建設事</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業については、平成</a:t>
          </a:r>
          <a:r>
            <a:rPr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34</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年度までの継続費を設定しており、今後も</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教育費の</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増加が</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見込まれる。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千葉県成田市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実質単年度収支は４年連続で黒字となり、また、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300">
              <a:latin typeface="ＭＳ ゴシック" pitchFamily="49" charset="-128"/>
              <a:ea typeface="ＭＳ ゴシック" pitchFamily="49" charset="-128"/>
            </a:rPr>
            <a:t>実質収支額は、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景気の緩やかな回復による市民税の増、償却資産の徴収強化による固定資産税の増などにより、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過去５年間で最高額となった。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大規模事業等の実施に伴い積立額を上回る取り崩しを行ったため減少したが、直近５年間においては増加傾向にある。今後も標準財政規模に占める割合に留意しながら、将来の大規模事業の実施に備え、適切な運用を行う。</a:t>
          </a:r>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千葉県成田市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年度も</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一般会計及び特別会計の全会計において黒字</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となり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特に一般会計においては、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景気の緩やかな回復による市民税の増、償却資産の徴収強化による固定資産税の増などにより、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黒字幅が拡大した。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今後も、市税の課税客体の掘り起こしや徴収強化等の歳入の確保に努めるとともに、歳出においては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より一層の効率的かつ効果的な行財政運営に努め、財政の健全性を</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維持</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する。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65900595</v>
      </c>
      <c r="BO4" s="441"/>
      <c r="BP4" s="441"/>
      <c r="BQ4" s="441"/>
      <c r="BR4" s="441"/>
      <c r="BS4" s="441"/>
      <c r="BT4" s="441"/>
      <c r="BU4" s="442"/>
      <c r="BV4" s="440">
        <v>64373887</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9.6</v>
      </c>
      <c r="CU4" s="622"/>
      <c r="CV4" s="622"/>
      <c r="CW4" s="622"/>
      <c r="CX4" s="622"/>
      <c r="CY4" s="622"/>
      <c r="CZ4" s="622"/>
      <c r="DA4" s="623"/>
      <c r="DB4" s="621">
        <v>6.2</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61515625</v>
      </c>
      <c r="BO5" s="446"/>
      <c r="BP5" s="446"/>
      <c r="BQ5" s="446"/>
      <c r="BR5" s="446"/>
      <c r="BS5" s="446"/>
      <c r="BT5" s="446"/>
      <c r="BU5" s="447"/>
      <c r="BV5" s="445">
        <v>60911407</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82.3</v>
      </c>
      <c r="CU5" s="416"/>
      <c r="CV5" s="416"/>
      <c r="CW5" s="416"/>
      <c r="CX5" s="416"/>
      <c r="CY5" s="416"/>
      <c r="CZ5" s="416"/>
      <c r="DA5" s="417"/>
      <c r="DB5" s="415">
        <v>83</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4384970</v>
      </c>
      <c r="BO6" s="446"/>
      <c r="BP6" s="446"/>
      <c r="BQ6" s="446"/>
      <c r="BR6" s="446"/>
      <c r="BS6" s="446"/>
      <c r="BT6" s="446"/>
      <c r="BU6" s="447"/>
      <c r="BV6" s="445">
        <v>3462480</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82.3</v>
      </c>
      <c r="CU6" s="596"/>
      <c r="CV6" s="596"/>
      <c r="CW6" s="596"/>
      <c r="CX6" s="596"/>
      <c r="CY6" s="596"/>
      <c r="CZ6" s="596"/>
      <c r="DA6" s="597"/>
      <c r="DB6" s="595">
        <v>83</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729825</v>
      </c>
      <c r="BO7" s="446"/>
      <c r="BP7" s="446"/>
      <c r="BQ7" s="446"/>
      <c r="BR7" s="446"/>
      <c r="BS7" s="446"/>
      <c r="BT7" s="446"/>
      <c r="BU7" s="447"/>
      <c r="BV7" s="445">
        <v>1125585</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37977294</v>
      </c>
      <c r="CU7" s="446"/>
      <c r="CV7" s="446"/>
      <c r="CW7" s="446"/>
      <c r="CX7" s="446"/>
      <c r="CY7" s="446"/>
      <c r="CZ7" s="446"/>
      <c r="DA7" s="447"/>
      <c r="DB7" s="445">
        <v>37942596</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88</v>
      </c>
      <c r="AV8" s="503"/>
      <c r="AW8" s="503"/>
      <c r="AX8" s="503"/>
      <c r="AY8" s="425" t="s">
        <v>104</v>
      </c>
      <c r="AZ8" s="426"/>
      <c r="BA8" s="426"/>
      <c r="BB8" s="426"/>
      <c r="BC8" s="426"/>
      <c r="BD8" s="426"/>
      <c r="BE8" s="426"/>
      <c r="BF8" s="426"/>
      <c r="BG8" s="426"/>
      <c r="BH8" s="426"/>
      <c r="BI8" s="426"/>
      <c r="BJ8" s="426"/>
      <c r="BK8" s="426"/>
      <c r="BL8" s="426"/>
      <c r="BM8" s="427"/>
      <c r="BN8" s="445">
        <v>3655145</v>
      </c>
      <c r="BO8" s="446"/>
      <c r="BP8" s="446"/>
      <c r="BQ8" s="446"/>
      <c r="BR8" s="446"/>
      <c r="BS8" s="446"/>
      <c r="BT8" s="446"/>
      <c r="BU8" s="447"/>
      <c r="BV8" s="445">
        <v>2336895</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1.28</v>
      </c>
      <c r="CU8" s="559"/>
      <c r="CV8" s="559"/>
      <c r="CW8" s="559"/>
      <c r="CX8" s="559"/>
      <c r="CY8" s="559"/>
      <c r="CZ8" s="559"/>
      <c r="DA8" s="560"/>
      <c r="DB8" s="558">
        <v>1.28</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131190</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110</v>
      </c>
      <c r="AV9" s="503"/>
      <c r="AW9" s="503"/>
      <c r="AX9" s="503"/>
      <c r="AY9" s="425" t="s">
        <v>111</v>
      </c>
      <c r="AZ9" s="426"/>
      <c r="BA9" s="426"/>
      <c r="BB9" s="426"/>
      <c r="BC9" s="426"/>
      <c r="BD9" s="426"/>
      <c r="BE9" s="426"/>
      <c r="BF9" s="426"/>
      <c r="BG9" s="426"/>
      <c r="BH9" s="426"/>
      <c r="BI9" s="426"/>
      <c r="BJ9" s="426"/>
      <c r="BK9" s="426"/>
      <c r="BL9" s="426"/>
      <c r="BM9" s="427"/>
      <c r="BN9" s="445">
        <v>1318250</v>
      </c>
      <c r="BO9" s="446"/>
      <c r="BP9" s="446"/>
      <c r="BQ9" s="446"/>
      <c r="BR9" s="446"/>
      <c r="BS9" s="446"/>
      <c r="BT9" s="446"/>
      <c r="BU9" s="447"/>
      <c r="BV9" s="445">
        <v>-1265386</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10.199999999999999</v>
      </c>
      <c r="CU9" s="416"/>
      <c r="CV9" s="416"/>
      <c r="CW9" s="416"/>
      <c r="CX9" s="416"/>
      <c r="CY9" s="416"/>
      <c r="CZ9" s="416"/>
      <c r="DA9" s="417"/>
      <c r="DB9" s="415">
        <v>10</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113</v>
      </c>
      <c r="M10" s="419"/>
      <c r="N10" s="419"/>
      <c r="O10" s="419"/>
      <c r="P10" s="419"/>
      <c r="Q10" s="420"/>
      <c r="R10" s="421">
        <v>128933</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110</v>
      </c>
      <c r="AV10" s="503"/>
      <c r="AW10" s="503"/>
      <c r="AX10" s="503"/>
      <c r="AY10" s="425" t="s">
        <v>115</v>
      </c>
      <c r="AZ10" s="426"/>
      <c r="BA10" s="426"/>
      <c r="BB10" s="426"/>
      <c r="BC10" s="426"/>
      <c r="BD10" s="426"/>
      <c r="BE10" s="426"/>
      <c r="BF10" s="426"/>
      <c r="BG10" s="426"/>
      <c r="BH10" s="426"/>
      <c r="BI10" s="426"/>
      <c r="BJ10" s="426"/>
      <c r="BK10" s="426"/>
      <c r="BL10" s="426"/>
      <c r="BM10" s="427"/>
      <c r="BN10" s="445">
        <v>2080246</v>
      </c>
      <c r="BO10" s="446"/>
      <c r="BP10" s="446"/>
      <c r="BQ10" s="446"/>
      <c r="BR10" s="446"/>
      <c r="BS10" s="446"/>
      <c r="BT10" s="446"/>
      <c r="BU10" s="447"/>
      <c r="BV10" s="445">
        <v>2402614</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88</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x14ac:dyDescent="0.15">
      <c r="A12" s="166"/>
      <c r="B12" s="561" t="s">
        <v>123</v>
      </c>
      <c r="C12" s="562"/>
      <c r="D12" s="562"/>
      <c r="E12" s="562"/>
      <c r="F12" s="562"/>
      <c r="G12" s="562"/>
      <c r="H12" s="562"/>
      <c r="I12" s="562"/>
      <c r="J12" s="562"/>
      <c r="K12" s="563"/>
      <c r="L12" s="570" t="s">
        <v>124</v>
      </c>
      <c r="M12" s="571"/>
      <c r="N12" s="571"/>
      <c r="O12" s="571"/>
      <c r="P12" s="571"/>
      <c r="Q12" s="572"/>
      <c r="R12" s="573">
        <v>133098</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128</v>
      </c>
      <c r="AV12" s="503"/>
      <c r="AW12" s="503"/>
      <c r="AX12" s="503"/>
      <c r="AY12" s="425" t="s">
        <v>129</v>
      </c>
      <c r="AZ12" s="426"/>
      <c r="BA12" s="426"/>
      <c r="BB12" s="426"/>
      <c r="BC12" s="426"/>
      <c r="BD12" s="426"/>
      <c r="BE12" s="426"/>
      <c r="BF12" s="426"/>
      <c r="BG12" s="426"/>
      <c r="BH12" s="426"/>
      <c r="BI12" s="426"/>
      <c r="BJ12" s="426"/>
      <c r="BK12" s="426"/>
      <c r="BL12" s="426"/>
      <c r="BM12" s="427"/>
      <c r="BN12" s="445">
        <v>2194056</v>
      </c>
      <c r="BO12" s="446"/>
      <c r="BP12" s="446"/>
      <c r="BQ12" s="446"/>
      <c r="BR12" s="446"/>
      <c r="BS12" s="446"/>
      <c r="BT12" s="446"/>
      <c r="BU12" s="447"/>
      <c r="BV12" s="445">
        <v>932811</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122</v>
      </c>
      <c r="CU12" s="559"/>
      <c r="CV12" s="559"/>
      <c r="CW12" s="559"/>
      <c r="CX12" s="559"/>
      <c r="CY12" s="559"/>
      <c r="CZ12" s="559"/>
      <c r="DA12" s="560"/>
      <c r="DB12" s="558" t="s">
        <v>122</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131</v>
      </c>
      <c r="N13" s="546"/>
      <c r="O13" s="546"/>
      <c r="P13" s="546"/>
      <c r="Q13" s="547"/>
      <c r="R13" s="548">
        <v>128008</v>
      </c>
      <c r="S13" s="549"/>
      <c r="T13" s="549"/>
      <c r="U13" s="549"/>
      <c r="V13" s="550"/>
      <c r="W13" s="536" t="s">
        <v>132</v>
      </c>
      <c r="X13" s="458"/>
      <c r="Y13" s="458"/>
      <c r="Z13" s="458"/>
      <c r="AA13" s="458"/>
      <c r="AB13" s="459"/>
      <c r="AC13" s="421">
        <v>2451</v>
      </c>
      <c r="AD13" s="422"/>
      <c r="AE13" s="422"/>
      <c r="AF13" s="422"/>
      <c r="AG13" s="423"/>
      <c r="AH13" s="421">
        <v>2617</v>
      </c>
      <c r="AI13" s="422"/>
      <c r="AJ13" s="422"/>
      <c r="AK13" s="422"/>
      <c r="AL13" s="424"/>
      <c r="AM13" s="514" t="s">
        <v>133</v>
      </c>
      <c r="AN13" s="419"/>
      <c r="AO13" s="419"/>
      <c r="AP13" s="419"/>
      <c r="AQ13" s="419"/>
      <c r="AR13" s="419"/>
      <c r="AS13" s="419"/>
      <c r="AT13" s="420"/>
      <c r="AU13" s="502" t="s">
        <v>96</v>
      </c>
      <c r="AV13" s="503"/>
      <c r="AW13" s="503"/>
      <c r="AX13" s="503"/>
      <c r="AY13" s="425" t="s">
        <v>134</v>
      </c>
      <c r="AZ13" s="426"/>
      <c r="BA13" s="426"/>
      <c r="BB13" s="426"/>
      <c r="BC13" s="426"/>
      <c r="BD13" s="426"/>
      <c r="BE13" s="426"/>
      <c r="BF13" s="426"/>
      <c r="BG13" s="426"/>
      <c r="BH13" s="426"/>
      <c r="BI13" s="426"/>
      <c r="BJ13" s="426"/>
      <c r="BK13" s="426"/>
      <c r="BL13" s="426"/>
      <c r="BM13" s="427"/>
      <c r="BN13" s="445">
        <v>1204440</v>
      </c>
      <c r="BO13" s="446"/>
      <c r="BP13" s="446"/>
      <c r="BQ13" s="446"/>
      <c r="BR13" s="446"/>
      <c r="BS13" s="446"/>
      <c r="BT13" s="446"/>
      <c r="BU13" s="447"/>
      <c r="BV13" s="445">
        <v>204417</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6.3</v>
      </c>
      <c r="CU13" s="416"/>
      <c r="CV13" s="416"/>
      <c r="CW13" s="416"/>
      <c r="CX13" s="416"/>
      <c r="CY13" s="416"/>
      <c r="CZ13" s="416"/>
      <c r="DA13" s="417"/>
      <c r="DB13" s="415">
        <v>6</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136</v>
      </c>
      <c r="M14" s="579"/>
      <c r="N14" s="579"/>
      <c r="O14" s="579"/>
      <c r="P14" s="579"/>
      <c r="Q14" s="580"/>
      <c r="R14" s="548">
        <v>132334</v>
      </c>
      <c r="S14" s="549"/>
      <c r="T14" s="549"/>
      <c r="U14" s="549"/>
      <c r="V14" s="550"/>
      <c r="W14" s="551"/>
      <c r="X14" s="461"/>
      <c r="Y14" s="461"/>
      <c r="Z14" s="461"/>
      <c r="AA14" s="461"/>
      <c r="AB14" s="462"/>
      <c r="AC14" s="541">
        <v>4.0999999999999996</v>
      </c>
      <c r="AD14" s="542"/>
      <c r="AE14" s="542"/>
      <c r="AF14" s="542"/>
      <c r="AG14" s="543"/>
      <c r="AH14" s="541">
        <v>4.4000000000000004</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v>81</v>
      </c>
      <c r="CU14" s="553"/>
      <c r="CV14" s="553"/>
      <c r="CW14" s="553"/>
      <c r="CX14" s="553"/>
      <c r="CY14" s="553"/>
      <c r="CZ14" s="553"/>
      <c r="DA14" s="554"/>
      <c r="DB14" s="552">
        <v>74.599999999999994</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138</v>
      </c>
      <c r="N15" s="546"/>
      <c r="O15" s="546"/>
      <c r="P15" s="546"/>
      <c r="Q15" s="547"/>
      <c r="R15" s="548">
        <v>128157</v>
      </c>
      <c r="S15" s="549"/>
      <c r="T15" s="549"/>
      <c r="U15" s="549"/>
      <c r="V15" s="550"/>
      <c r="W15" s="536" t="s">
        <v>139</v>
      </c>
      <c r="X15" s="458"/>
      <c r="Y15" s="458"/>
      <c r="Z15" s="458"/>
      <c r="AA15" s="458"/>
      <c r="AB15" s="459"/>
      <c r="AC15" s="421">
        <v>9496</v>
      </c>
      <c r="AD15" s="422"/>
      <c r="AE15" s="422"/>
      <c r="AF15" s="422"/>
      <c r="AG15" s="423"/>
      <c r="AH15" s="421">
        <v>9765</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27822804</v>
      </c>
      <c r="BO15" s="441"/>
      <c r="BP15" s="441"/>
      <c r="BQ15" s="441"/>
      <c r="BR15" s="441"/>
      <c r="BS15" s="441"/>
      <c r="BT15" s="441"/>
      <c r="BU15" s="442"/>
      <c r="BV15" s="440">
        <v>27396404</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15.9</v>
      </c>
      <c r="AD16" s="542"/>
      <c r="AE16" s="542"/>
      <c r="AF16" s="542"/>
      <c r="AG16" s="543"/>
      <c r="AH16" s="541">
        <v>16.5</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21626059</v>
      </c>
      <c r="BO16" s="446"/>
      <c r="BP16" s="446"/>
      <c r="BQ16" s="446"/>
      <c r="BR16" s="446"/>
      <c r="BS16" s="446"/>
      <c r="BT16" s="446"/>
      <c r="BU16" s="447"/>
      <c r="BV16" s="445">
        <v>21340429</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145</v>
      </c>
      <c r="N17" s="531"/>
      <c r="O17" s="531"/>
      <c r="P17" s="531"/>
      <c r="Q17" s="532"/>
      <c r="R17" s="533" t="s">
        <v>146</v>
      </c>
      <c r="S17" s="534"/>
      <c r="T17" s="534"/>
      <c r="U17" s="534"/>
      <c r="V17" s="535"/>
      <c r="W17" s="536" t="s">
        <v>147</v>
      </c>
      <c r="X17" s="458"/>
      <c r="Y17" s="458"/>
      <c r="Z17" s="458"/>
      <c r="AA17" s="458"/>
      <c r="AB17" s="459"/>
      <c r="AC17" s="421">
        <v>47951</v>
      </c>
      <c r="AD17" s="422"/>
      <c r="AE17" s="422"/>
      <c r="AF17" s="422"/>
      <c r="AG17" s="423"/>
      <c r="AH17" s="421">
        <v>46929</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36143990</v>
      </c>
      <c r="BO17" s="446"/>
      <c r="BP17" s="446"/>
      <c r="BQ17" s="446"/>
      <c r="BR17" s="446"/>
      <c r="BS17" s="446"/>
      <c r="BT17" s="446"/>
      <c r="BU17" s="447"/>
      <c r="BV17" s="445">
        <v>35565810</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149</v>
      </c>
      <c r="C18" s="508"/>
      <c r="D18" s="508"/>
      <c r="E18" s="509"/>
      <c r="F18" s="509"/>
      <c r="G18" s="509"/>
      <c r="H18" s="509"/>
      <c r="I18" s="509"/>
      <c r="J18" s="509"/>
      <c r="K18" s="509"/>
      <c r="L18" s="510">
        <v>213.84</v>
      </c>
      <c r="M18" s="510"/>
      <c r="N18" s="510"/>
      <c r="O18" s="510"/>
      <c r="P18" s="510"/>
      <c r="Q18" s="510"/>
      <c r="R18" s="511"/>
      <c r="S18" s="511"/>
      <c r="T18" s="511"/>
      <c r="U18" s="511"/>
      <c r="V18" s="512"/>
      <c r="W18" s="526"/>
      <c r="X18" s="527"/>
      <c r="Y18" s="527"/>
      <c r="Z18" s="527"/>
      <c r="AA18" s="527"/>
      <c r="AB18" s="537"/>
      <c r="AC18" s="409">
        <v>80.099999999999994</v>
      </c>
      <c r="AD18" s="410"/>
      <c r="AE18" s="410"/>
      <c r="AF18" s="410"/>
      <c r="AG18" s="513"/>
      <c r="AH18" s="409">
        <v>79.099999999999994</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31991677</v>
      </c>
      <c r="BO18" s="446"/>
      <c r="BP18" s="446"/>
      <c r="BQ18" s="446"/>
      <c r="BR18" s="446"/>
      <c r="BS18" s="446"/>
      <c r="BT18" s="446"/>
      <c r="BU18" s="447"/>
      <c r="BV18" s="445">
        <v>31843719</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151</v>
      </c>
      <c r="C19" s="508"/>
      <c r="D19" s="508"/>
      <c r="E19" s="509"/>
      <c r="F19" s="509"/>
      <c r="G19" s="509"/>
      <c r="H19" s="509"/>
      <c r="I19" s="509"/>
      <c r="J19" s="509"/>
      <c r="K19" s="509"/>
      <c r="L19" s="515">
        <v>613</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45488607</v>
      </c>
      <c r="BO19" s="446"/>
      <c r="BP19" s="446"/>
      <c r="BQ19" s="446"/>
      <c r="BR19" s="446"/>
      <c r="BS19" s="446"/>
      <c r="BT19" s="446"/>
      <c r="BU19" s="447"/>
      <c r="BV19" s="445">
        <v>44814082</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153</v>
      </c>
      <c r="C20" s="508"/>
      <c r="D20" s="508"/>
      <c r="E20" s="509"/>
      <c r="F20" s="509"/>
      <c r="G20" s="509"/>
      <c r="H20" s="509"/>
      <c r="I20" s="509"/>
      <c r="J20" s="509"/>
      <c r="K20" s="509"/>
      <c r="L20" s="515">
        <v>55462</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49938147</v>
      </c>
      <c r="BO23" s="446"/>
      <c r="BP23" s="446"/>
      <c r="BQ23" s="446"/>
      <c r="BR23" s="446"/>
      <c r="BS23" s="446"/>
      <c r="BT23" s="446"/>
      <c r="BU23" s="447"/>
      <c r="BV23" s="445">
        <v>49137723</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162</v>
      </c>
      <c r="F24" s="419"/>
      <c r="G24" s="419"/>
      <c r="H24" s="419"/>
      <c r="I24" s="419"/>
      <c r="J24" s="419"/>
      <c r="K24" s="420"/>
      <c r="L24" s="421">
        <v>1</v>
      </c>
      <c r="M24" s="422"/>
      <c r="N24" s="422"/>
      <c r="O24" s="422"/>
      <c r="P24" s="423"/>
      <c r="Q24" s="421">
        <v>9300</v>
      </c>
      <c r="R24" s="422"/>
      <c r="S24" s="422"/>
      <c r="T24" s="422"/>
      <c r="U24" s="422"/>
      <c r="V24" s="423"/>
      <c r="W24" s="487"/>
      <c r="X24" s="478"/>
      <c r="Y24" s="479"/>
      <c r="Z24" s="418" t="s">
        <v>163</v>
      </c>
      <c r="AA24" s="419"/>
      <c r="AB24" s="419"/>
      <c r="AC24" s="419"/>
      <c r="AD24" s="419"/>
      <c r="AE24" s="419"/>
      <c r="AF24" s="419"/>
      <c r="AG24" s="420"/>
      <c r="AH24" s="421">
        <v>1159</v>
      </c>
      <c r="AI24" s="422"/>
      <c r="AJ24" s="422"/>
      <c r="AK24" s="422"/>
      <c r="AL24" s="423"/>
      <c r="AM24" s="421">
        <v>3334443</v>
      </c>
      <c r="AN24" s="422"/>
      <c r="AO24" s="422"/>
      <c r="AP24" s="422"/>
      <c r="AQ24" s="422"/>
      <c r="AR24" s="423"/>
      <c r="AS24" s="421">
        <v>2877</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19807361</v>
      </c>
      <c r="BO24" s="446"/>
      <c r="BP24" s="446"/>
      <c r="BQ24" s="446"/>
      <c r="BR24" s="446"/>
      <c r="BS24" s="446"/>
      <c r="BT24" s="446"/>
      <c r="BU24" s="447"/>
      <c r="BV24" s="445">
        <v>22020351</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165</v>
      </c>
      <c r="F25" s="419"/>
      <c r="G25" s="419"/>
      <c r="H25" s="419"/>
      <c r="I25" s="419"/>
      <c r="J25" s="419"/>
      <c r="K25" s="420"/>
      <c r="L25" s="421">
        <v>2</v>
      </c>
      <c r="M25" s="422"/>
      <c r="N25" s="422"/>
      <c r="O25" s="422"/>
      <c r="P25" s="423"/>
      <c r="Q25" s="421">
        <v>8000</v>
      </c>
      <c r="R25" s="422"/>
      <c r="S25" s="422"/>
      <c r="T25" s="422"/>
      <c r="U25" s="422"/>
      <c r="V25" s="423"/>
      <c r="W25" s="487"/>
      <c r="X25" s="478"/>
      <c r="Y25" s="479"/>
      <c r="Z25" s="418" t="s">
        <v>166</v>
      </c>
      <c r="AA25" s="419"/>
      <c r="AB25" s="419"/>
      <c r="AC25" s="419"/>
      <c r="AD25" s="419"/>
      <c r="AE25" s="419"/>
      <c r="AF25" s="419"/>
      <c r="AG25" s="420"/>
      <c r="AH25" s="421">
        <v>247</v>
      </c>
      <c r="AI25" s="422"/>
      <c r="AJ25" s="422"/>
      <c r="AK25" s="422"/>
      <c r="AL25" s="423"/>
      <c r="AM25" s="421">
        <v>691600</v>
      </c>
      <c r="AN25" s="422"/>
      <c r="AO25" s="422"/>
      <c r="AP25" s="422"/>
      <c r="AQ25" s="422"/>
      <c r="AR25" s="423"/>
      <c r="AS25" s="421">
        <v>2800</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v>17246367</v>
      </c>
      <c r="BO25" s="441"/>
      <c r="BP25" s="441"/>
      <c r="BQ25" s="441"/>
      <c r="BR25" s="441"/>
      <c r="BS25" s="441"/>
      <c r="BT25" s="441"/>
      <c r="BU25" s="442"/>
      <c r="BV25" s="440">
        <v>18897697</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168</v>
      </c>
      <c r="F26" s="419"/>
      <c r="G26" s="419"/>
      <c r="H26" s="419"/>
      <c r="I26" s="419"/>
      <c r="J26" s="419"/>
      <c r="K26" s="420"/>
      <c r="L26" s="421">
        <v>1</v>
      </c>
      <c r="M26" s="422"/>
      <c r="N26" s="422"/>
      <c r="O26" s="422"/>
      <c r="P26" s="423"/>
      <c r="Q26" s="421">
        <v>7400</v>
      </c>
      <c r="R26" s="422"/>
      <c r="S26" s="422"/>
      <c r="T26" s="422"/>
      <c r="U26" s="422"/>
      <c r="V26" s="423"/>
      <c r="W26" s="487"/>
      <c r="X26" s="478"/>
      <c r="Y26" s="479"/>
      <c r="Z26" s="418" t="s">
        <v>169</v>
      </c>
      <c r="AA26" s="500"/>
      <c r="AB26" s="500"/>
      <c r="AC26" s="500"/>
      <c r="AD26" s="500"/>
      <c r="AE26" s="500"/>
      <c r="AF26" s="500"/>
      <c r="AG26" s="501"/>
      <c r="AH26" s="421">
        <v>8</v>
      </c>
      <c r="AI26" s="422"/>
      <c r="AJ26" s="422"/>
      <c r="AK26" s="422"/>
      <c r="AL26" s="423"/>
      <c r="AM26" s="421">
        <v>22840</v>
      </c>
      <c r="AN26" s="422"/>
      <c r="AO26" s="422"/>
      <c r="AP26" s="422"/>
      <c r="AQ26" s="422"/>
      <c r="AR26" s="423"/>
      <c r="AS26" s="421">
        <v>2855</v>
      </c>
      <c r="AT26" s="422"/>
      <c r="AU26" s="422"/>
      <c r="AV26" s="422"/>
      <c r="AW26" s="422"/>
      <c r="AX26" s="424"/>
      <c r="AY26" s="454" t="s">
        <v>170</v>
      </c>
      <c r="AZ26" s="455"/>
      <c r="BA26" s="455"/>
      <c r="BB26" s="455"/>
      <c r="BC26" s="455"/>
      <c r="BD26" s="455"/>
      <c r="BE26" s="455"/>
      <c r="BF26" s="455"/>
      <c r="BG26" s="455"/>
      <c r="BH26" s="455"/>
      <c r="BI26" s="455"/>
      <c r="BJ26" s="455"/>
      <c r="BK26" s="455"/>
      <c r="BL26" s="455"/>
      <c r="BM26" s="456"/>
      <c r="BN26" s="445" t="s">
        <v>171</v>
      </c>
      <c r="BO26" s="446"/>
      <c r="BP26" s="446"/>
      <c r="BQ26" s="446"/>
      <c r="BR26" s="446"/>
      <c r="BS26" s="446"/>
      <c r="BT26" s="446"/>
      <c r="BU26" s="447"/>
      <c r="BV26" s="445" t="s">
        <v>172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173</v>
      </c>
      <c r="F27" s="419"/>
      <c r="G27" s="419"/>
      <c r="H27" s="419"/>
      <c r="I27" s="419"/>
      <c r="J27" s="419"/>
      <c r="K27" s="420"/>
      <c r="L27" s="421">
        <v>1</v>
      </c>
      <c r="M27" s="422"/>
      <c r="N27" s="422"/>
      <c r="O27" s="422"/>
      <c r="P27" s="423"/>
      <c r="Q27" s="421">
        <v>5300</v>
      </c>
      <c r="R27" s="422"/>
      <c r="S27" s="422"/>
      <c r="T27" s="422"/>
      <c r="U27" s="422"/>
      <c r="V27" s="423"/>
      <c r="W27" s="487"/>
      <c r="X27" s="478"/>
      <c r="Y27" s="479"/>
      <c r="Z27" s="418" t="s">
        <v>174</v>
      </c>
      <c r="AA27" s="419"/>
      <c r="AB27" s="419"/>
      <c r="AC27" s="419"/>
      <c r="AD27" s="419"/>
      <c r="AE27" s="419"/>
      <c r="AF27" s="419"/>
      <c r="AG27" s="420"/>
      <c r="AH27" s="421">
        <v>29</v>
      </c>
      <c r="AI27" s="422"/>
      <c r="AJ27" s="422"/>
      <c r="AK27" s="422"/>
      <c r="AL27" s="423"/>
      <c r="AM27" s="421">
        <v>102211</v>
      </c>
      <c r="AN27" s="422"/>
      <c r="AO27" s="422"/>
      <c r="AP27" s="422"/>
      <c r="AQ27" s="422"/>
      <c r="AR27" s="423"/>
      <c r="AS27" s="421">
        <v>3525</v>
      </c>
      <c r="AT27" s="422"/>
      <c r="AU27" s="422"/>
      <c r="AV27" s="422"/>
      <c r="AW27" s="422"/>
      <c r="AX27" s="424"/>
      <c r="AY27" s="451" t="s">
        <v>175</v>
      </c>
      <c r="AZ27" s="452"/>
      <c r="BA27" s="452"/>
      <c r="BB27" s="452"/>
      <c r="BC27" s="452"/>
      <c r="BD27" s="452"/>
      <c r="BE27" s="452"/>
      <c r="BF27" s="452"/>
      <c r="BG27" s="452"/>
      <c r="BH27" s="452"/>
      <c r="BI27" s="452"/>
      <c r="BJ27" s="452"/>
      <c r="BK27" s="452"/>
      <c r="BL27" s="452"/>
      <c r="BM27" s="453"/>
      <c r="BN27" s="448">
        <v>1500000</v>
      </c>
      <c r="BO27" s="449"/>
      <c r="BP27" s="449"/>
      <c r="BQ27" s="449"/>
      <c r="BR27" s="449"/>
      <c r="BS27" s="449"/>
      <c r="BT27" s="449"/>
      <c r="BU27" s="450"/>
      <c r="BV27" s="448">
        <v>1500000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176</v>
      </c>
      <c r="F28" s="419"/>
      <c r="G28" s="419"/>
      <c r="H28" s="419"/>
      <c r="I28" s="419"/>
      <c r="J28" s="419"/>
      <c r="K28" s="420"/>
      <c r="L28" s="421">
        <v>1</v>
      </c>
      <c r="M28" s="422"/>
      <c r="N28" s="422"/>
      <c r="O28" s="422"/>
      <c r="P28" s="423"/>
      <c r="Q28" s="421">
        <v>4900</v>
      </c>
      <c r="R28" s="422"/>
      <c r="S28" s="422"/>
      <c r="T28" s="422"/>
      <c r="U28" s="422"/>
      <c r="V28" s="423"/>
      <c r="W28" s="487"/>
      <c r="X28" s="478"/>
      <c r="Y28" s="479"/>
      <c r="Z28" s="418" t="s">
        <v>177</v>
      </c>
      <c r="AA28" s="419"/>
      <c r="AB28" s="419"/>
      <c r="AC28" s="419"/>
      <c r="AD28" s="419"/>
      <c r="AE28" s="419"/>
      <c r="AF28" s="419"/>
      <c r="AG28" s="420"/>
      <c r="AH28" s="421" t="s">
        <v>171</v>
      </c>
      <c r="AI28" s="422"/>
      <c r="AJ28" s="422"/>
      <c r="AK28" s="422"/>
      <c r="AL28" s="423"/>
      <c r="AM28" s="421" t="s">
        <v>171</v>
      </c>
      <c r="AN28" s="422"/>
      <c r="AO28" s="422"/>
      <c r="AP28" s="422"/>
      <c r="AQ28" s="422"/>
      <c r="AR28" s="423"/>
      <c r="AS28" s="421" t="s">
        <v>171</v>
      </c>
      <c r="AT28" s="422"/>
      <c r="AU28" s="422"/>
      <c r="AV28" s="422"/>
      <c r="AW28" s="422"/>
      <c r="AX28" s="424"/>
      <c r="AY28" s="428" t="s">
        <v>178</v>
      </c>
      <c r="AZ28" s="429"/>
      <c r="BA28" s="429"/>
      <c r="BB28" s="430"/>
      <c r="BC28" s="437" t="s">
        <v>42</v>
      </c>
      <c r="BD28" s="438"/>
      <c r="BE28" s="438"/>
      <c r="BF28" s="438"/>
      <c r="BG28" s="438"/>
      <c r="BH28" s="438"/>
      <c r="BI28" s="438"/>
      <c r="BJ28" s="438"/>
      <c r="BK28" s="438"/>
      <c r="BL28" s="438"/>
      <c r="BM28" s="439"/>
      <c r="BN28" s="440">
        <v>5834938</v>
      </c>
      <c r="BO28" s="441"/>
      <c r="BP28" s="441"/>
      <c r="BQ28" s="441"/>
      <c r="BR28" s="441"/>
      <c r="BS28" s="441"/>
      <c r="BT28" s="441"/>
      <c r="BU28" s="442"/>
      <c r="BV28" s="440">
        <v>5948748</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179</v>
      </c>
      <c r="F29" s="419"/>
      <c r="G29" s="419"/>
      <c r="H29" s="419"/>
      <c r="I29" s="419"/>
      <c r="J29" s="419"/>
      <c r="K29" s="420"/>
      <c r="L29" s="421">
        <v>28</v>
      </c>
      <c r="M29" s="422"/>
      <c r="N29" s="422"/>
      <c r="O29" s="422"/>
      <c r="P29" s="423"/>
      <c r="Q29" s="421">
        <v>4700</v>
      </c>
      <c r="R29" s="422"/>
      <c r="S29" s="422"/>
      <c r="T29" s="422"/>
      <c r="U29" s="422"/>
      <c r="V29" s="423"/>
      <c r="W29" s="488"/>
      <c r="X29" s="489"/>
      <c r="Y29" s="490"/>
      <c r="Z29" s="418" t="s">
        <v>180</v>
      </c>
      <c r="AA29" s="419"/>
      <c r="AB29" s="419"/>
      <c r="AC29" s="419"/>
      <c r="AD29" s="419"/>
      <c r="AE29" s="419"/>
      <c r="AF29" s="419"/>
      <c r="AG29" s="420"/>
      <c r="AH29" s="421">
        <v>1188</v>
      </c>
      <c r="AI29" s="422"/>
      <c r="AJ29" s="422"/>
      <c r="AK29" s="422"/>
      <c r="AL29" s="423"/>
      <c r="AM29" s="421">
        <v>3436654</v>
      </c>
      <c r="AN29" s="422"/>
      <c r="AO29" s="422"/>
      <c r="AP29" s="422"/>
      <c r="AQ29" s="422"/>
      <c r="AR29" s="423"/>
      <c r="AS29" s="421">
        <v>2893</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v>912</v>
      </c>
      <c r="BO29" s="446"/>
      <c r="BP29" s="446"/>
      <c r="BQ29" s="446"/>
      <c r="BR29" s="446"/>
      <c r="BS29" s="446"/>
      <c r="BT29" s="446"/>
      <c r="BU29" s="447"/>
      <c r="BV29" s="445">
        <v>911</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100.8</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2036548</v>
      </c>
      <c r="BO30" s="449"/>
      <c r="BP30" s="449"/>
      <c r="BQ30" s="449"/>
      <c r="BR30" s="449"/>
      <c r="BS30" s="449"/>
      <c r="BT30" s="449"/>
      <c r="BU30" s="450"/>
      <c r="BV30" s="448">
        <v>2187389</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191</v>
      </c>
      <c r="V33" s="408"/>
      <c r="W33" s="407" t="s">
        <v>192</v>
      </c>
      <c r="X33" s="407"/>
      <c r="Y33" s="407"/>
      <c r="Z33" s="407"/>
      <c r="AA33" s="407"/>
      <c r="AB33" s="407"/>
      <c r="AC33" s="407"/>
      <c r="AD33" s="407"/>
      <c r="AE33" s="407"/>
      <c r="AF33" s="407"/>
      <c r="AG33" s="407"/>
      <c r="AH33" s="407"/>
      <c r="AI33" s="407"/>
      <c r="AJ33" s="407"/>
      <c r="AK33" s="407"/>
      <c r="AL33" s="195"/>
      <c r="AM33" s="408" t="s">
        <v>189</v>
      </c>
      <c r="AN33" s="408"/>
      <c r="AO33" s="407" t="s">
        <v>192</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189</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国民健康保険特別会計（事業勘定）</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IF('各会計、関係団体の財政状況及び健全化判断比率'!B32="","",'各会計、関係団体の財政状況及び健全化判断比率'!B32)</f>
        <v>水道事業会計</v>
      </c>
      <c r="AP34" s="403"/>
      <c r="AQ34" s="403"/>
      <c r="AR34" s="403"/>
      <c r="AS34" s="403"/>
      <c r="AT34" s="403"/>
      <c r="AU34" s="403"/>
      <c r="AV34" s="403"/>
      <c r="AW34" s="403"/>
      <c r="AX34" s="403"/>
      <c r="AY34" s="403"/>
      <c r="AZ34" s="403"/>
      <c r="BA34" s="403"/>
      <c r="BB34" s="403"/>
      <c r="BC34" s="403"/>
      <c r="BD34" s="193"/>
      <c r="BE34" s="404">
        <f>IF(BG34="","",MAX(C34:D43,U34:V43,AM34:AN43)+1)</f>
        <v>8</v>
      </c>
      <c r="BF34" s="404"/>
      <c r="BG34" s="403" t="str">
        <f>IF('各会計、関係団体の財政状況及び健全化判断比率'!B34="","",'各会計、関係団体の財政状況及び健全化判断比率'!B34)</f>
        <v>公設地方卸売市場特別会計</v>
      </c>
      <c r="BH34" s="403"/>
      <c r="BI34" s="403"/>
      <c r="BJ34" s="403"/>
      <c r="BK34" s="403"/>
      <c r="BL34" s="403"/>
      <c r="BM34" s="403"/>
      <c r="BN34" s="403"/>
      <c r="BO34" s="403"/>
      <c r="BP34" s="403"/>
      <c r="BQ34" s="403"/>
      <c r="BR34" s="403"/>
      <c r="BS34" s="403"/>
      <c r="BT34" s="403"/>
      <c r="BU34" s="403"/>
      <c r="BV34" s="193"/>
      <c r="BW34" s="404">
        <f>IF(BY34="","",MAX(C34:D43,U34:V43,AM34:AN43,BE34:BF43)+1)</f>
        <v>11</v>
      </c>
      <c r="BX34" s="404"/>
      <c r="BY34" s="403" t="str">
        <f>IF('各会計、関係団体の財政状況及び健全化判断比率'!B68="","",'各会計、関係団体の財政状況及び健全化判断比率'!B68)</f>
        <v>千葉県市町村総合事務組合（一般会計）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21</v>
      </c>
      <c r="CP34" s="404"/>
      <c r="CQ34" s="403" t="str">
        <f>IF('各会計、関係団体の財政状況及び健全化判断比率'!BS7="","",'各会計、関係団体の財政状況及び健全化判断比率'!BS7)</f>
        <v>（公財）成田市スポーツ・みどり振興財団</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国民健康保険特別会計（施設勘定）</v>
      </c>
      <c r="X35" s="403"/>
      <c r="Y35" s="403"/>
      <c r="Z35" s="403"/>
      <c r="AA35" s="403"/>
      <c r="AB35" s="403"/>
      <c r="AC35" s="403"/>
      <c r="AD35" s="403"/>
      <c r="AE35" s="403"/>
      <c r="AF35" s="403"/>
      <c r="AG35" s="403"/>
      <c r="AH35" s="403"/>
      <c r="AI35" s="403"/>
      <c r="AJ35" s="403"/>
      <c r="AK35" s="403"/>
      <c r="AL35" s="193"/>
      <c r="AM35" s="404">
        <f t="shared" ref="AM35:AM43" si="0">IF(AO35="","",AM34+1)</f>
        <v>7</v>
      </c>
      <c r="AN35" s="404"/>
      <c r="AO35" s="403" t="str">
        <f>IF('各会計、関係団体の財政状況及び健全化判断比率'!B33="","",'各会計、関係団体の財政状況及び健全化判断比率'!B33)</f>
        <v>簡易水道事業特別会計</v>
      </c>
      <c r="AP35" s="403"/>
      <c r="AQ35" s="403"/>
      <c r="AR35" s="403"/>
      <c r="AS35" s="403"/>
      <c r="AT35" s="403"/>
      <c r="AU35" s="403"/>
      <c r="AV35" s="403"/>
      <c r="AW35" s="403"/>
      <c r="AX35" s="403"/>
      <c r="AY35" s="403"/>
      <c r="AZ35" s="403"/>
      <c r="BA35" s="403"/>
      <c r="BB35" s="403"/>
      <c r="BC35" s="403"/>
      <c r="BD35" s="193"/>
      <c r="BE35" s="404">
        <f t="shared" ref="BE35:BE43" si="1">IF(BG35="","",BE34+1)</f>
        <v>9</v>
      </c>
      <c r="BF35" s="404"/>
      <c r="BG35" s="403" t="str">
        <f>IF('各会計、関係団体の財政状況及び健全化判断比率'!B35="","",'各会計、関係団体の財政状況及び健全化判断比率'!B35)</f>
        <v>下水道事業特別会計</v>
      </c>
      <c r="BH35" s="403"/>
      <c r="BI35" s="403"/>
      <c r="BJ35" s="403"/>
      <c r="BK35" s="403"/>
      <c r="BL35" s="403"/>
      <c r="BM35" s="403"/>
      <c r="BN35" s="403"/>
      <c r="BO35" s="403"/>
      <c r="BP35" s="403"/>
      <c r="BQ35" s="403"/>
      <c r="BR35" s="403"/>
      <c r="BS35" s="403"/>
      <c r="BT35" s="403"/>
      <c r="BU35" s="403"/>
      <c r="BV35" s="193"/>
      <c r="BW35" s="404">
        <f t="shared" ref="BW35:BW43" si="2">IF(BY35="","",BW34+1)</f>
        <v>12</v>
      </c>
      <c r="BX35" s="404"/>
      <c r="BY35" s="403" t="str">
        <f>IF('各会計、関係団体の財政状況及び健全化判断比率'!B69="","",'各会計、関係団体の財政状況及び健全化判断比率'!B69)</f>
        <v>千葉県市町村総合事務組合（千葉県自治会館管理運営特別会計）</v>
      </c>
      <c r="BZ35" s="403"/>
      <c r="CA35" s="403"/>
      <c r="CB35" s="403"/>
      <c r="CC35" s="403"/>
      <c r="CD35" s="403"/>
      <c r="CE35" s="403"/>
      <c r="CF35" s="403"/>
      <c r="CG35" s="403"/>
      <c r="CH35" s="403"/>
      <c r="CI35" s="403"/>
      <c r="CJ35" s="403"/>
      <c r="CK35" s="403"/>
      <c r="CL35" s="403"/>
      <c r="CM35" s="403"/>
      <c r="CN35" s="193"/>
      <c r="CO35" s="404">
        <f t="shared" ref="CO35:CO43" si="3">IF(CQ35="","",CO34+1)</f>
        <v>22</v>
      </c>
      <c r="CP35" s="404"/>
      <c r="CQ35" s="403" t="str">
        <f>IF('各会計、関係団体の財政状況及び健全化判断比率'!BS8="","",'各会計、関係団体の財政状況及び健全化判断比率'!BS8)</f>
        <v>（公財）成田市農業センター</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介護保険特別会計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10</v>
      </c>
      <c r="BF36" s="404"/>
      <c r="BG36" s="403" t="str">
        <f>IF('各会計、関係団体の財政状況及び健全化判断比率'!B36="","",'各会計、関係団体の財政状況及び健全化判断比率'!B36)</f>
        <v>農業集落排水事業特別会計</v>
      </c>
      <c r="BH36" s="403"/>
      <c r="BI36" s="403"/>
      <c r="BJ36" s="403"/>
      <c r="BK36" s="403"/>
      <c r="BL36" s="403"/>
      <c r="BM36" s="403"/>
      <c r="BN36" s="403"/>
      <c r="BO36" s="403"/>
      <c r="BP36" s="403"/>
      <c r="BQ36" s="403"/>
      <c r="BR36" s="403"/>
      <c r="BS36" s="403"/>
      <c r="BT36" s="403"/>
      <c r="BU36" s="403"/>
      <c r="BV36" s="193"/>
      <c r="BW36" s="404">
        <f t="shared" si="2"/>
        <v>13</v>
      </c>
      <c r="BX36" s="404"/>
      <c r="BY36" s="403" t="str">
        <f>IF('各会計、関係団体の財政状況及び健全化判断比率'!B70="","",'各会計、関係団体の財政状況及び健全化判断比率'!B70)</f>
        <v>千葉県市町村総合事務組合（千葉県自治研修センター特別会計）</v>
      </c>
      <c r="BZ36" s="403"/>
      <c r="CA36" s="403"/>
      <c r="CB36" s="403"/>
      <c r="CC36" s="403"/>
      <c r="CD36" s="403"/>
      <c r="CE36" s="403"/>
      <c r="CF36" s="403"/>
      <c r="CG36" s="403"/>
      <c r="CH36" s="403"/>
      <c r="CI36" s="403"/>
      <c r="CJ36" s="403"/>
      <c r="CK36" s="403"/>
      <c r="CL36" s="403"/>
      <c r="CM36" s="403"/>
      <c r="CN36" s="193"/>
      <c r="CO36" s="404">
        <f t="shared" si="3"/>
        <v>23</v>
      </c>
      <c r="CP36" s="404"/>
      <c r="CQ36" s="403" t="str">
        <f>IF('各会計、関係団体の財政状況及び健全化判断比率'!BS9="","",'各会計、関係団体の財政状況及び健全化判断比率'!BS9)</f>
        <v>成田市土地開発公社</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後期高齢者医療特別会計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14</v>
      </c>
      <c r="BX37" s="404"/>
      <c r="BY37" s="403" t="str">
        <f>IF('各会計、関係団体の財政状況及び健全化判断比率'!B71="","",'各会計、関係団体の財政状況及び健全化判断比率'!B71)</f>
        <v>千葉県市町村総合事務組合（千葉県市町村交通災害共済特別会計）</v>
      </c>
      <c r="BZ37" s="403"/>
      <c r="CA37" s="403"/>
      <c r="CB37" s="403"/>
      <c r="CC37" s="403"/>
      <c r="CD37" s="403"/>
      <c r="CE37" s="403"/>
      <c r="CF37" s="403"/>
      <c r="CG37" s="403"/>
      <c r="CH37" s="403"/>
      <c r="CI37" s="403"/>
      <c r="CJ37" s="403"/>
      <c r="CK37" s="403"/>
      <c r="CL37" s="403"/>
      <c r="CM37" s="403"/>
      <c r="CN37" s="193"/>
      <c r="CO37" s="404">
        <f t="shared" si="3"/>
        <v>24</v>
      </c>
      <c r="CP37" s="404"/>
      <c r="CQ37" s="403" t="str">
        <f>IF('各会計、関係団体の財政状況及び健全化判断比率'!BS10="","",'各会計、関係団体の財政状況及び健全化判断比率'!BS10)</f>
        <v>（有）ティ・ティ・エス</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15</v>
      </c>
      <c r="BX38" s="404"/>
      <c r="BY38" s="403" t="str">
        <f>IF('各会計、関係団体の財政状況及び健全化判断比率'!B72="","",'各会計、関係団体の財政状況及び健全化判断比率'!B72)</f>
        <v>千葉県後期高齢者医療広域連合（一般会計）</v>
      </c>
      <c r="BZ38" s="403"/>
      <c r="CA38" s="403"/>
      <c r="CB38" s="403"/>
      <c r="CC38" s="403"/>
      <c r="CD38" s="403"/>
      <c r="CE38" s="403"/>
      <c r="CF38" s="403"/>
      <c r="CG38" s="403"/>
      <c r="CH38" s="403"/>
      <c r="CI38" s="403"/>
      <c r="CJ38" s="403"/>
      <c r="CK38" s="403"/>
      <c r="CL38" s="403"/>
      <c r="CM38" s="403"/>
      <c r="CN38" s="193"/>
      <c r="CO38" s="404">
        <f t="shared" si="3"/>
        <v>25</v>
      </c>
      <c r="CP38" s="404"/>
      <c r="CQ38" s="403" t="str">
        <f>IF('各会計、関係団体の財政状況及び健全化判断比率'!BS11="","",'各会計、関係団体の財政状況及び健全化判断比率'!BS11)</f>
        <v>（公財）印旛郡市文化財センター</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16</v>
      </c>
      <c r="BX39" s="404"/>
      <c r="BY39" s="403" t="str">
        <f>IF('各会計、関係団体の財政状況及び健全化判断比率'!B73="","",'各会計、関係団体の財政状況及び健全化判断比率'!B73)</f>
        <v>千葉県後期高齢者医療広域連合（後期高齢者医療特別会計）</v>
      </c>
      <c r="BZ39" s="403"/>
      <c r="CA39" s="403"/>
      <c r="CB39" s="403"/>
      <c r="CC39" s="403"/>
      <c r="CD39" s="403"/>
      <c r="CE39" s="403"/>
      <c r="CF39" s="403"/>
      <c r="CG39" s="403"/>
      <c r="CH39" s="403"/>
      <c r="CI39" s="403"/>
      <c r="CJ39" s="403"/>
      <c r="CK39" s="403"/>
      <c r="CL39" s="403"/>
      <c r="CM39" s="403"/>
      <c r="CN39" s="193"/>
      <c r="CO39" s="404">
        <f t="shared" si="3"/>
        <v>26</v>
      </c>
      <c r="CP39" s="404"/>
      <c r="CQ39" s="403" t="str">
        <f>IF('各会計、関係団体の財政状況及び健全化判断比率'!BS12="","",'各会計、関係団体の財政状況及び健全化判断比率'!BS12)</f>
        <v>芝山鉄道（株）</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17</v>
      </c>
      <c r="BX40" s="404"/>
      <c r="BY40" s="403" t="str">
        <f>IF('各会計、関係団体の財政状況及び健全化判断比率'!B74="","",'各会計、関係団体の財政状況及び健全化判断比率'!B74)</f>
        <v>印旛郡市広域市町村圏事務組合（一般会計）</v>
      </c>
      <c r="BZ40" s="403"/>
      <c r="CA40" s="403"/>
      <c r="CB40" s="403"/>
      <c r="CC40" s="403"/>
      <c r="CD40" s="403"/>
      <c r="CE40" s="403"/>
      <c r="CF40" s="403"/>
      <c r="CG40" s="403"/>
      <c r="CH40" s="403"/>
      <c r="CI40" s="403"/>
      <c r="CJ40" s="403"/>
      <c r="CK40" s="403"/>
      <c r="CL40" s="403"/>
      <c r="CM40" s="403"/>
      <c r="CN40" s="193"/>
      <c r="CO40" s="404">
        <f t="shared" si="3"/>
        <v>27</v>
      </c>
      <c r="CP40" s="404"/>
      <c r="CQ40" s="403" t="str">
        <f>IF('各会計、関係団体の財政状況及び健全化判断比率'!BS13="","",'各会計、関係団体の財政状況及び健全化判断比率'!BS13)</f>
        <v>（株）成田香取エネルギー</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18</v>
      </c>
      <c r="BX41" s="404"/>
      <c r="BY41" s="403" t="str">
        <f>IF('各会計、関係団体の財政状況及び健全化判断比率'!B75="","",'各会計、関係団体の財政状況及び健全化判断比率'!B75)</f>
        <v>印旛郡市広域市町村圏事務組合（水道用水供給事業特別会計）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19</v>
      </c>
      <c r="BX42" s="404"/>
      <c r="BY42" s="403" t="str">
        <f>IF('各会計、関係団体の財政状況及び健全化判断比率'!B76="","",'各会計、関係団体の財政状況及び健全化判断比率'!B76)</f>
        <v>香取広域市町村圏事務組合（一般会計）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20</v>
      </c>
      <c r="BX43" s="404"/>
      <c r="BY43" s="403" t="str">
        <f>IF('各会計、関係団体の財政状況及び健全化判断比率'!B77="","",'各会計、関係団体の財政状況及び健全化判断比率'!B77)</f>
        <v>印旛利根川水防事務組合（一般会計）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bCQgbtAE64hQlKYErwcXExL58/pW32LmdJeVIS+Lh11HyvHLl6pCUR3m1mwMMOE5hfLgr01kqGsnmiwvKB+RZA==" saltValue="tzueusqiSif4E9xH9JtaU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538</v>
      </c>
      <c r="G33" s="29" t="s">
        <v>539</v>
      </c>
      <c r="H33" s="29" t="s">
        <v>540</v>
      </c>
      <c r="I33" s="29" t="s">
        <v>541</v>
      </c>
      <c r="J33" s="30" t="s">
        <v>542</v>
      </c>
      <c r="K33" s="22"/>
      <c r="L33" s="22"/>
      <c r="M33" s="22"/>
      <c r="N33" s="22"/>
      <c r="O33" s="22"/>
      <c r="P33" s="22"/>
    </row>
    <row r="34" spans="1:16" ht="39" customHeight="1" x14ac:dyDescent="0.15">
      <c r="A34" s="22"/>
      <c r="B34" s="31"/>
      <c r="C34" s="1224" t="s">
        <v>544</v>
      </c>
      <c r="D34" s="1224"/>
      <c r="E34" s="1225"/>
      <c r="F34" s="32">
        <v>4.87</v>
      </c>
      <c r="G34" s="33">
        <v>6.74</v>
      </c>
      <c r="H34" s="33">
        <v>9.6</v>
      </c>
      <c r="I34" s="33">
        <v>6.15</v>
      </c>
      <c r="J34" s="34">
        <v>9.6199999999999992</v>
      </c>
      <c r="K34" s="22"/>
      <c r="L34" s="22"/>
      <c r="M34" s="22"/>
      <c r="N34" s="22"/>
      <c r="O34" s="22"/>
      <c r="P34" s="22"/>
    </row>
    <row r="35" spans="1:16" ht="39" customHeight="1" x14ac:dyDescent="0.15">
      <c r="A35" s="22"/>
      <c r="B35" s="35"/>
      <c r="C35" s="1218" t="s">
        <v>545</v>
      </c>
      <c r="D35" s="1219"/>
      <c r="E35" s="1220"/>
      <c r="F35" s="36">
        <v>6.75</v>
      </c>
      <c r="G35" s="37">
        <v>6.51</v>
      </c>
      <c r="H35" s="37">
        <v>6.77</v>
      </c>
      <c r="I35" s="37">
        <v>7.23</v>
      </c>
      <c r="J35" s="38">
        <v>7.25</v>
      </c>
      <c r="K35" s="22"/>
      <c r="L35" s="22"/>
      <c r="M35" s="22"/>
      <c r="N35" s="22"/>
      <c r="O35" s="22"/>
      <c r="P35" s="22"/>
    </row>
    <row r="36" spans="1:16" ht="39" customHeight="1" x14ac:dyDescent="0.15">
      <c r="A36" s="22"/>
      <c r="B36" s="35"/>
      <c r="C36" s="1218" t="s">
        <v>546</v>
      </c>
      <c r="D36" s="1219"/>
      <c r="E36" s="1220"/>
      <c r="F36" s="36">
        <v>1.4</v>
      </c>
      <c r="G36" s="37">
        <v>1.22</v>
      </c>
      <c r="H36" s="37">
        <v>1.27</v>
      </c>
      <c r="I36" s="37">
        <v>1.3</v>
      </c>
      <c r="J36" s="38">
        <v>1.53</v>
      </c>
      <c r="K36" s="22"/>
      <c r="L36" s="22"/>
      <c r="M36" s="22"/>
      <c r="N36" s="22"/>
      <c r="O36" s="22"/>
      <c r="P36" s="22"/>
    </row>
    <row r="37" spans="1:16" ht="39" customHeight="1" x14ac:dyDescent="0.15">
      <c r="A37" s="22"/>
      <c r="B37" s="35"/>
      <c r="C37" s="1218" t="s">
        <v>547</v>
      </c>
      <c r="D37" s="1219"/>
      <c r="E37" s="1220"/>
      <c r="F37" s="36">
        <v>1.1000000000000001</v>
      </c>
      <c r="G37" s="37">
        <v>1.06</v>
      </c>
      <c r="H37" s="37">
        <v>1</v>
      </c>
      <c r="I37" s="37">
        <v>0.97</v>
      </c>
      <c r="J37" s="38">
        <v>0.92</v>
      </c>
      <c r="K37" s="22"/>
      <c r="L37" s="22"/>
      <c r="M37" s="22"/>
      <c r="N37" s="22"/>
      <c r="O37" s="22"/>
      <c r="P37" s="22"/>
    </row>
    <row r="38" spans="1:16" ht="39" customHeight="1" x14ac:dyDescent="0.15">
      <c r="A38" s="22"/>
      <c r="B38" s="35"/>
      <c r="C38" s="1218" t="s">
        <v>548</v>
      </c>
      <c r="D38" s="1219"/>
      <c r="E38" s="1220"/>
      <c r="F38" s="36">
        <v>0.4</v>
      </c>
      <c r="G38" s="37">
        <v>0.23</v>
      </c>
      <c r="H38" s="37">
        <v>0.26</v>
      </c>
      <c r="I38" s="37">
        <v>0.45</v>
      </c>
      <c r="J38" s="38">
        <v>0.66</v>
      </c>
      <c r="K38" s="22"/>
      <c r="L38" s="22"/>
      <c r="M38" s="22"/>
      <c r="N38" s="22"/>
      <c r="O38" s="22"/>
      <c r="P38" s="22"/>
    </row>
    <row r="39" spans="1:16" ht="39" customHeight="1" x14ac:dyDescent="0.15">
      <c r="A39" s="22"/>
      <c r="B39" s="35"/>
      <c r="C39" s="1218" t="s">
        <v>549</v>
      </c>
      <c r="D39" s="1219"/>
      <c r="E39" s="1220"/>
      <c r="F39" s="36">
        <v>0.63</v>
      </c>
      <c r="G39" s="37">
        <v>0.31</v>
      </c>
      <c r="H39" s="37">
        <v>0.3</v>
      </c>
      <c r="I39" s="37">
        <v>0.34</v>
      </c>
      <c r="J39" s="38">
        <v>0.53</v>
      </c>
      <c r="K39" s="22"/>
      <c r="L39" s="22"/>
      <c r="M39" s="22"/>
      <c r="N39" s="22"/>
      <c r="O39" s="22"/>
      <c r="P39" s="22"/>
    </row>
    <row r="40" spans="1:16" ht="39" customHeight="1" x14ac:dyDescent="0.15">
      <c r="A40" s="22"/>
      <c r="B40" s="35"/>
      <c r="C40" s="1218" t="s">
        <v>550</v>
      </c>
      <c r="D40" s="1219"/>
      <c r="E40" s="1220"/>
      <c r="F40" s="36">
        <v>0.03</v>
      </c>
      <c r="G40" s="37">
        <v>0.03</v>
      </c>
      <c r="H40" s="37">
        <v>0.04</v>
      </c>
      <c r="I40" s="37">
        <v>0.04</v>
      </c>
      <c r="J40" s="38">
        <v>0.05</v>
      </c>
      <c r="K40" s="22"/>
      <c r="L40" s="22"/>
      <c r="M40" s="22"/>
      <c r="N40" s="22"/>
      <c r="O40" s="22"/>
      <c r="P40" s="22"/>
    </row>
    <row r="41" spans="1:16" ht="39" customHeight="1" x14ac:dyDescent="0.15">
      <c r="A41" s="22"/>
      <c r="B41" s="35"/>
      <c r="C41" s="1218" t="s">
        <v>551</v>
      </c>
      <c r="D41" s="1219"/>
      <c r="E41" s="1220"/>
      <c r="F41" s="36">
        <v>0.01</v>
      </c>
      <c r="G41" s="37">
        <v>0.02</v>
      </c>
      <c r="H41" s="37">
        <v>0.03</v>
      </c>
      <c r="I41" s="37">
        <v>0.01</v>
      </c>
      <c r="J41" s="38">
        <v>0.02</v>
      </c>
      <c r="K41" s="22"/>
      <c r="L41" s="22"/>
      <c r="M41" s="22"/>
      <c r="N41" s="22"/>
      <c r="O41" s="22"/>
      <c r="P41" s="22"/>
    </row>
    <row r="42" spans="1:16" ht="39" customHeight="1" x14ac:dyDescent="0.15">
      <c r="A42" s="22"/>
      <c r="B42" s="39"/>
      <c r="C42" s="1218" t="s">
        <v>552</v>
      </c>
      <c r="D42" s="1219"/>
      <c r="E42" s="1220"/>
      <c r="F42" s="36" t="s">
        <v>496</v>
      </c>
      <c r="G42" s="37" t="s">
        <v>496</v>
      </c>
      <c r="H42" s="37" t="s">
        <v>496</v>
      </c>
      <c r="I42" s="37" t="s">
        <v>496</v>
      </c>
      <c r="J42" s="38" t="s">
        <v>496</v>
      </c>
      <c r="K42" s="22"/>
      <c r="L42" s="22"/>
      <c r="M42" s="22"/>
      <c r="N42" s="22"/>
      <c r="O42" s="22"/>
      <c r="P42" s="22"/>
    </row>
    <row r="43" spans="1:16" ht="39" customHeight="1" thickBot="1" x14ac:dyDescent="0.2">
      <c r="A43" s="22"/>
      <c r="B43" s="40"/>
      <c r="C43" s="1221" t="s">
        <v>553</v>
      </c>
      <c r="D43" s="1222"/>
      <c r="E43" s="1223"/>
      <c r="F43" s="41">
        <v>0.04</v>
      </c>
      <c r="G43" s="42">
        <v>0.01</v>
      </c>
      <c r="H43" s="42">
        <v>0.03</v>
      </c>
      <c r="I43" s="42">
        <v>0.01</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UHnu0i7zfFnBWEZKwN06EfFuchp3y3ZGuHcAviT0wTiJzLVwg8129x2YF8dQ2cgYTCKUjMRUXqZer36XW60Dw==" saltValue="3C/dkfuzYbgv3OHBae49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538</v>
      </c>
      <c r="L44" s="56" t="s">
        <v>539</v>
      </c>
      <c r="M44" s="56" t="s">
        <v>540</v>
      </c>
      <c r="N44" s="56" t="s">
        <v>541</v>
      </c>
      <c r="O44" s="57" t="s">
        <v>542</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4285</v>
      </c>
      <c r="L45" s="60">
        <v>4452</v>
      </c>
      <c r="M45" s="60">
        <v>4455</v>
      </c>
      <c r="N45" s="60">
        <v>4497</v>
      </c>
      <c r="O45" s="61">
        <v>4660</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496</v>
      </c>
      <c r="L46" s="64" t="s">
        <v>496</v>
      </c>
      <c r="M46" s="64" t="s">
        <v>496</v>
      </c>
      <c r="N46" s="64" t="s">
        <v>496</v>
      </c>
      <c r="O46" s="65" t="s">
        <v>496</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496</v>
      </c>
      <c r="L47" s="64" t="s">
        <v>496</v>
      </c>
      <c r="M47" s="64" t="s">
        <v>496</v>
      </c>
      <c r="N47" s="64" t="s">
        <v>496</v>
      </c>
      <c r="O47" s="65" t="s">
        <v>496</v>
      </c>
      <c r="P47" s="48"/>
      <c r="Q47" s="48"/>
      <c r="R47" s="48"/>
      <c r="S47" s="48"/>
      <c r="T47" s="48"/>
      <c r="U47" s="48"/>
    </row>
    <row r="48" spans="1:21" ht="30.75" customHeight="1" x14ac:dyDescent="0.15">
      <c r="A48" s="48"/>
      <c r="B48" s="1236"/>
      <c r="C48" s="1237"/>
      <c r="D48" s="62"/>
      <c r="E48" s="1228" t="s">
        <v>15</v>
      </c>
      <c r="F48" s="1228"/>
      <c r="G48" s="1228"/>
      <c r="H48" s="1228"/>
      <c r="I48" s="1228"/>
      <c r="J48" s="1229"/>
      <c r="K48" s="63">
        <v>698</v>
      </c>
      <c r="L48" s="64">
        <v>560</v>
      </c>
      <c r="M48" s="64">
        <v>687</v>
      </c>
      <c r="N48" s="64">
        <v>641</v>
      </c>
      <c r="O48" s="65">
        <v>723</v>
      </c>
      <c r="P48" s="48"/>
      <c r="Q48" s="48"/>
      <c r="R48" s="48"/>
      <c r="S48" s="48"/>
      <c r="T48" s="48"/>
      <c r="U48" s="48"/>
    </row>
    <row r="49" spans="1:21" ht="30.75" customHeight="1" x14ac:dyDescent="0.15">
      <c r="A49" s="48"/>
      <c r="B49" s="1236"/>
      <c r="C49" s="1237"/>
      <c r="D49" s="62"/>
      <c r="E49" s="1228" t="s">
        <v>16</v>
      </c>
      <c r="F49" s="1228"/>
      <c r="G49" s="1228"/>
      <c r="H49" s="1228"/>
      <c r="I49" s="1228"/>
      <c r="J49" s="1229"/>
      <c r="K49" s="63">
        <v>6</v>
      </c>
      <c r="L49" s="64">
        <v>7</v>
      </c>
      <c r="M49" s="64">
        <v>4</v>
      </c>
      <c r="N49" s="64">
        <v>2</v>
      </c>
      <c r="O49" s="65">
        <v>1</v>
      </c>
      <c r="P49" s="48"/>
      <c r="Q49" s="48"/>
      <c r="R49" s="48"/>
      <c r="S49" s="48"/>
      <c r="T49" s="48"/>
      <c r="U49" s="48"/>
    </row>
    <row r="50" spans="1:21" ht="30.75" customHeight="1" x14ac:dyDescent="0.15">
      <c r="A50" s="48"/>
      <c r="B50" s="1236"/>
      <c r="C50" s="1237"/>
      <c r="D50" s="62"/>
      <c r="E50" s="1228" t="s">
        <v>17</v>
      </c>
      <c r="F50" s="1228"/>
      <c r="G50" s="1228"/>
      <c r="H50" s="1228"/>
      <c r="I50" s="1228"/>
      <c r="J50" s="1229"/>
      <c r="K50" s="63">
        <v>34</v>
      </c>
      <c r="L50" s="64">
        <v>94</v>
      </c>
      <c r="M50" s="64">
        <v>43</v>
      </c>
      <c r="N50" s="64">
        <v>6</v>
      </c>
      <c r="O50" s="65">
        <v>24</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496</v>
      </c>
      <c r="L51" s="64" t="s">
        <v>496</v>
      </c>
      <c r="M51" s="64" t="s">
        <v>496</v>
      </c>
      <c r="N51" s="64" t="s">
        <v>496</v>
      </c>
      <c r="O51" s="65" t="s">
        <v>496</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3033</v>
      </c>
      <c r="L52" s="64">
        <v>3135</v>
      </c>
      <c r="M52" s="64">
        <v>3046</v>
      </c>
      <c r="N52" s="64">
        <v>3042</v>
      </c>
      <c r="O52" s="65">
        <v>3038</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1990</v>
      </c>
      <c r="L53" s="69">
        <v>1978</v>
      </c>
      <c r="M53" s="69">
        <v>2143</v>
      </c>
      <c r="N53" s="69">
        <v>2104</v>
      </c>
      <c r="O53" s="70">
        <v>2370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PZSyC+kImk/2ifhuwMn89a6NJ5J7ZdhtOYeZ1MFkXNgguDJYH2aEAUKxGRmVvT1TkUK1X33QiMT9Tm/eXfi5XA==" saltValue="E7BbRogA0miNt+yiybLWd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538</v>
      </c>
      <c r="J40" s="79" t="s">
        <v>539</v>
      </c>
      <c r="K40" s="79" t="s">
        <v>540</v>
      </c>
      <c r="L40" s="79" t="s">
        <v>541</v>
      </c>
      <c r="M40" s="80" t="s">
        <v>542</v>
      </c>
    </row>
    <row r="41" spans="2:13" ht="27.75" customHeight="1" x14ac:dyDescent="0.15">
      <c r="B41" s="1254" t="s">
        <v>24</v>
      </c>
      <c r="C41" s="1255"/>
      <c r="D41" s="81"/>
      <c r="E41" s="1256" t="s">
        <v>25</v>
      </c>
      <c r="F41" s="1256"/>
      <c r="G41" s="1256"/>
      <c r="H41" s="1257"/>
      <c r="I41" s="82">
        <v>44372</v>
      </c>
      <c r="J41" s="83">
        <v>45190</v>
      </c>
      <c r="K41" s="83">
        <v>47779</v>
      </c>
      <c r="L41" s="83">
        <v>49138</v>
      </c>
      <c r="M41" s="84">
        <v>49938</v>
      </c>
    </row>
    <row r="42" spans="2:13" ht="27.75" customHeight="1" x14ac:dyDescent="0.15">
      <c r="B42" s="1244"/>
      <c r="C42" s="1245"/>
      <c r="D42" s="85"/>
      <c r="E42" s="1248" t="s">
        <v>26</v>
      </c>
      <c r="F42" s="1248"/>
      <c r="G42" s="1248"/>
      <c r="H42" s="1249"/>
      <c r="I42" s="86">
        <v>937</v>
      </c>
      <c r="J42" s="87">
        <v>630</v>
      </c>
      <c r="K42" s="87">
        <v>1303</v>
      </c>
      <c r="L42" s="87">
        <v>1376</v>
      </c>
      <c r="M42" s="88">
        <v>1625</v>
      </c>
    </row>
    <row r="43" spans="2:13" ht="27.75" customHeight="1" x14ac:dyDescent="0.15">
      <c r="B43" s="1244"/>
      <c r="C43" s="1245"/>
      <c r="D43" s="85"/>
      <c r="E43" s="1248" t="s">
        <v>27</v>
      </c>
      <c r="F43" s="1248"/>
      <c r="G43" s="1248"/>
      <c r="H43" s="1249"/>
      <c r="I43" s="86">
        <v>8013</v>
      </c>
      <c r="J43" s="87">
        <v>7568</v>
      </c>
      <c r="K43" s="87">
        <v>7315</v>
      </c>
      <c r="L43" s="87">
        <v>6784</v>
      </c>
      <c r="M43" s="88">
        <v>7172</v>
      </c>
    </row>
    <row r="44" spans="2:13" ht="27.75" customHeight="1" x14ac:dyDescent="0.15">
      <c r="B44" s="1244"/>
      <c r="C44" s="1245"/>
      <c r="D44" s="85"/>
      <c r="E44" s="1248" t="s">
        <v>28</v>
      </c>
      <c r="F44" s="1248"/>
      <c r="G44" s="1248"/>
      <c r="H44" s="1249"/>
      <c r="I44" s="86">
        <v>20</v>
      </c>
      <c r="J44" s="87">
        <v>13</v>
      </c>
      <c r="K44" s="87">
        <v>7</v>
      </c>
      <c r="L44" s="87">
        <v>3</v>
      </c>
      <c r="M44" s="88">
        <v>1</v>
      </c>
    </row>
    <row r="45" spans="2:13" ht="27.75" customHeight="1" x14ac:dyDescent="0.15">
      <c r="B45" s="1244"/>
      <c r="C45" s="1245"/>
      <c r="D45" s="85"/>
      <c r="E45" s="1248" t="s">
        <v>29</v>
      </c>
      <c r="F45" s="1248"/>
      <c r="G45" s="1248"/>
      <c r="H45" s="1249"/>
      <c r="I45" s="86">
        <v>8940</v>
      </c>
      <c r="J45" s="87">
        <v>7931</v>
      </c>
      <c r="K45" s="87">
        <v>7315</v>
      </c>
      <c r="L45" s="87">
        <v>6912</v>
      </c>
      <c r="M45" s="88">
        <v>6438</v>
      </c>
    </row>
    <row r="46" spans="2:13" ht="27.75" customHeight="1" x14ac:dyDescent="0.15">
      <c r="B46" s="1244"/>
      <c r="C46" s="1245"/>
      <c r="D46" s="89"/>
      <c r="E46" s="1248" t="s">
        <v>30</v>
      </c>
      <c r="F46" s="1248"/>
      <c r="G46" s="1248"/>
      <c r="H46" s="1249"/>
      <c r="I46" s="86">
        <v>10</v>
      </c>
      <c r="J46" s="87">
        <v>7</v>
      </c>
      <c r="K46" s="87">
        <v>7</v>
      </c>
      <c r="L46" s="87">
        <v>8</v>
      </c>
      <c r="M46" s="88">
        <v>9</v>
      </c>
    </row>
    <row r="47" spans="2:13" ht="27.75" customHeight="1" x14ac:dyDescent="0.15">
      <c r="B47" s="1244"/>
      <c r="C47" s="1245"/>
      <c r="D47" s="90"/>
      <c r="E47" s="1258" t="s">
        <v>31</v>
      </c>
      <c r="F47" s="1259"/>
      <c r="G47" s="1259"/>
      <c r="H47" s="1260"/>
      <c r="I47" s="86" t="s">
        <v>496</v>
      </c>
      <c r="J47" s="87" t="s">
        <v>496</v>
      </c>
      <c r="K47" s="87" t="s">
        <v>496</v>
      </c>
      <c r="L47" s="87" t="s">
        <v>496</v>
      </c>
      <c r="M47" s="88" t="s">
        <v>496</v>
      </c>
    </row>
    <row r="48" spans="2:13" ht="27.75" customHeight="1" x14ac:dyDescent="0.15">
      <c r="B48" s="1244"/>
      <c r="C48" s="1245"/>
      <c r="D48" s="85"/>
      <c r="E48" s="1248" t="s">
        <v>32</v>
      </c>
      <c r="F48" s="1248"/>
      <c r="G48" s="1248"/>
      <c r="H48" s="1249"/>
      <c r="I48" s="86" t="s">
        <v>496</v>
      </c>
      <c r="J48" s="87" t="s">
        <v>496</v>
      </c>
      <c r="K48" s="87" t="s">
        <v>496</v>
      </c>
      <c r="L48" s="87" t="s">
        <v>496</v>
      </c>
      <c r="M48" s="88" t="s">
        <v>496</v>
      </c>
    </row>
    <row r="49" spans="2:13" ht="27.75" customHeight="1" x14ac:dyDescent="0.15">
      <c r="B49" s="1246"/>
      <c r="C49" s="1247"/>
      <c r="D49" s="85"/>
      <c r="E49" s="1248" t="s">
        <v>33</v>
      </c>
      <c r="F49" s="1248"/>
      <c r="G49" s="1248"/>
      <c r="H49" s="1249"/>
      <c r="I49" s="86" t="s">
        <v>496</v>
      </c>
      <c r="J49" s="87" t="s">
        <v>496</v>
      </c>
      <c r="K49" s="87" t="s">
        <v>496</v>
      </c>
      <c r="L49" s="87" t="s">
        <v>496</v>
      </c>
      <c r="M49" s="88" t="s">
        <v>496</v>
      </c>
    </row>
    <row r="50" spans="2:13" ht="27.75" customHeight="1" x14ac:dyDescent="0.15">
      <c r="B50" s="1242" t="s">
        <v>34</v>
      </c>
      <c r="C50" s="1243"/>
      <c r="D50" s="91"/>
      <c r="E50" s="1248" t="s">
        <v>35</v>
      </c>
      <c r="F50" s="1248"/>
      <c r="G50" s="1248"/>
      <c r="H50" s="1249"/>
      <c r="I50" s="86">
        <v>8817</v>
      </c>
      <c r="J50" s="87">
        <v>8772</v>
      </c>
      <c r="K50" s="87">
        <v>7532</v>
      </c>
      <c r="L50" s="87">
        <v>9033</v>
      </c>
      <c r="M50" s="88">
        <v>8613</v>
      </c>
    </row>
    <row r="51" spans="2:13" ht="27.75" customHeight="1" x14ac:dyDescent="0.15">
      <c r="B51" s="1244"/>
      <c r="C51" s="1245"/>
      <c r="D51" s="85"/>
      <c r="E51" s="1248" t="s">
        <v>36</v>
      </c>
      <c r="F51" s="1248"/>
      <c r="G51" s="1248"/>
      <c r="H51" s="1249"/>
      <c r="I51" s="86">
        <v>2231</v>
      </c>
      <c r="J51" s="87">
        <v>1850</v>
      </c>
      <c r="K51" s="87">
        <v>2532</v>
      </c>
      <c r="L51" s="87">
        <v>2391</v>
      </c>
      <c r="M51" s="88">
        <v>2930</v>
      </c>
    </row>
    <row r="52" spans="2:13" ht="27.75" customHeight="1" x14ac:dyDescent="0.15">
      <c r="B52" s="1246"/>
      <c r="C52" s="1247"/>
      <c r="D52" s="85"/>
      <c r="E52" s="1248" t="s">
        <v>37</v>
      </c>
      <c r="F52" s="1248"/>
      <c r="G52" s="1248"/>
      <c r="H52" s="1249"/>
      <c r="I52" s="86">
        <v>31389</v>
      </c>
      <c r="J52" s="87">
        <v>29843</v>
      </c>
      <c r="K52" s="87">
        <v>28234</v>
      </c>
      <c r="L52" s="87">
        <v>26657</v>
      </c>
      <c r="M52" s="88">
        <v>25179</v>
      </c>
    </row>
    <row r="53" spans="2:13" ht="27.75" customHeight="1" thickBot="1" x14ac:dyDescent="0.2">
      <c r="B53" s="1250" t="s">
        <v>38</v>
      </c>
      <c r="C53" s="1251"/>
      <c r="D53" s="92"/>
      <c r="E53" s="1252" t="s">
        <v>39</v>
      </c>
      <c r="F53" s="1252"/>
      <c r="G53" s="1252"/>
      <c r="H53" s="1253"/>
      <c r="I53" s="93">
        <v>19855</v>
      </c>
      <c r="J53" s="94">
        <v>20875</v>
      </c>
      <c r="K53" s="94">
        <v>25429</v>
      </c>
      <c r="L53" s="94">
        <v>26137</v>
      </c>
      <c r="M53" s="95">
        <v>28461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c5XNzR6ef9G25CMgI7dVe37XRmSvlHoOzu7YVvkpA7+pX+OGs/wEjnSJBK7rcvlyXPLFJnD4mmPEVsy5S3bnQ==" saltValue="kGjTuam0nlWupzMJh6C89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540</v>
      </c>
      <c r="G54" s="104" t="s">
        <v>541</v>
      </c>
      <c r="H54" s="105" t="s">
        <v>542</v>
      </c>
    </row>
    <row r="55" spans="2:8" ht="52.5" customHeight="1" x14ac:dyDescent="0.15">
      <c r="B55" s="106"/>
      <c r="C55" s="1269" t="s">
        <v>42</v>
      </c>
      <c r="D55" s="1269"/>
      <c r="E55" s="1270"/>
      <c r="F55" s="107">
        <v>4479</v>
      </c>
      <c r="G55" s="107">
        <v>5949</v>
      </c>
      <c r="H55" s="108">
        <v>5835</v>
      </c>
    </row>
    <row r="56" spans="2:8" ht="52.5" customHeight="1" x14ac:dyDescent="0.15">
      <c r="B56" s="109"/>
      <c r="C56" s="1271" t="s">
        <v>43</v>
      </c>
      <c r="D56" s="1271"/>
      <c r="E56" s="1272"/>
      <c r="F56" s="110">
        <v>1</v>
      </c>
      <c r="G56" s="110">
        <v>1</v>
      </c>
      <c r="H56" s="111">
        <v>1</v>
      </c>
    </row>
    <row r="57" spans="2:8" ht="53.25" customHeight="1" x14ac:dyDescent="0.15">
      <c r="B57" s="109"/>
      <c r="C57" s="1273" t="s">
        <v>44</v>
      </c>
      <c r="D57" s="1273"/>
      <c r="E57" s="1274"/>
      <c r="F57" s="112">
        <v>2334</v>
      </c>
      <c r="G57" s="112">
        <v>2187</v>
      </c>
      <c r="H57" s="113">
        <v>2037</v>
      </c>
    </row>
    <row r="58" spans="2:8" ht="45.75" customHeight="1" x14ac:dyDescent="0.15">
      <c r="B58" s="114"/>
      <c r="C58" s="1261" t="s">
        <v>595</v>
      </c>
      <c r="D58" s="1262"/>
      <c r="E58" s="1263"/>
      <c r="F58" s="115">
        <v>1007</v>
      </c>
      <c r="G58" s="115">
        <v>915</v>
      </c>
      <c r="H58" s="116">
        <v>836</v>
      </c>
    </row>
    <row r="59" spans="2:8" ht="45.75" customHeight="1" x14ac:dyDescent="0.15">
      <c r="B59" s="114"/>
      <c r="C59" s="1261" t="s">
        <v>596</v>
      </c>
      <c r="D59" s="1262"/>
      <c r="E59" s="1263"/>
      <c r="F59" s="115">
        <v>356</v>
      </c>
      <c r="G59" s="115">
        <v>358</v>
      </c>
      <c r="H59" s="116">
        <v>359</v>
      </c>
    </row>
    <row r="60" spans="2:8" ht="45.75" customHeight="1" x14ac:dyDescent="0.15">
      <c r="B60" s="114"/>
      <c r="C60" s="1261" t="s">
        <v>597</v>
      </c>
      <c r="D60" s="1262"/>
      <c r="E60" s="1263"/>
      <c r="F60" s="115">
        <v>317</v>
      </c>
      <c r="G60" s="115">
        <v>297</v>
      </c>
      <c r="H60" s="116">
        <v>277</v>
      </c>
    </row>
    <row r="61" spans="2:8" ht="45.75" customHeight="1" x14ac:dyDescent="0.15">
      <c r="B61" s="114"/>
      <c r="C61" s="1261" t="s">
        <v>598</v>
      </c>
      <c r="D61" s="1262"/>
      <c r="E61" s="1263"/>
      <c r="F61" s="115">
        <v>204</v>
      </c>
      <c r="G61" s="115">
        <v>204</v>
      </c>
      <c r="H61" s="116">
        <v>204</v>
      </c>
    </row>
    <row r="62" spans="2:8" ht="45.75" customHeight="1" thickBot="1" x14ac:dyDescent="0.2">
      <c r="B62" s="117"/>
      <c r="C62" s="1264" t="s">
        <v>599</v>
      </c>
      <c r="D62" s="1265"/>
      <c r="E62" s="1266"/>
      <c r="F62" s="118">
        <v>207</v>
      </c>
      <c r="G62" s="118">
        <v>204</v>
      </c>
      <c r="H62" s="119">
        <v>195</v>
      </c>
    </row>
    <row r="63" spans="2:8" ht="52.5" customHeight="1" thickBot="1" x14ac:dyDescent="0.2">
      <c r="B63" s="120"/>
      <c r="C63" s="1267" t="s">
        <v>45</v>
      </c>
      <c r="D63" s="1267"/>
      <c r="E63" s="1268"/>
      <c r="F63" s="121">
        <v>6813</v>
      </c>
      <c r="G63" s="121">
        <v>8137</v>
      </c>
      <c r="H63" s="122">
        <v>7872</v>
      </c>
    </row>
    <row r="64" spans="2:8" ht="15" customHeight="1" x14ac:dyDescent="0.15"/>
    <row r="65" ht="0" hidden="1" customHeight="1" x14ac:dyDescent="0.15"/>
    <row r="66" ht="0" hidden="1" customHeight="1" x14ac:dyDescent="0.15"/>
  </sheetData>
  <sheetProtection algorithmName="SHA-512" hashValue="C4q+XbZeDXi8d4DQt4pb1BLwiYI3EyyQIQFvnfHXNj5CtRQq5GH65FWM16E5ErumD+DxaWRFy80hiOQK1DquQQ==" saltValue="eSVz2Aq6jnAbRHV+fJVQ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election activeCell="CD38" sqref="CD38"/>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617</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617</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618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619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620</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621</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538</v>
      </c>
      <c r="BQ50" s="1281"/>
      <c r="BR50" s="1281"/>
      <c r="BS50" s="1281"/>
      <c r="BT50" s="1281"/>
      <c r="BU50" s="1281"/>
      <c r="BV50" s="1281"/>
      <c r="BW50" s="1281"/>
      <c r="BX50" s="1281" t="s">
        <v>539</v>
      </c>
      <c r="BY50" s="1281"/>
      <c r="BZ50" s="1281"/>
      <c r="CA50" s="1281"/>
      <c r="CB50" s="1281"/>
      <c r="CC50" s="1281"/>
      <c r="CD50" s="1281"/>
      <c r="CE50" s="1281"/>
      <c r="CF50" s="1281" t="s">
        <v>540</v>
      </c>
      <c r="CG50" s="1281"/>
      <c r="CH50" s="1281"/>
      <c r="CI50" s="1281"/>
      <c r="CJ50" s="1281"/>
      <c r="CK50" s="1281"/>
      <c r="CL50" s="1281"/>
      <c r="CM50" s="1281"/>
      <c r="CN50" s="1281" t="s">
        <v>541</v>
      </c>
      <c r="CO50" s="1281"/>
      <c r="CP50" s="1281"/>
      <c r="CQ50" s="1281"/>
      <c r="CR50" s="1281"/>
      <c r="CS50" s="1281"/>
      <c r="CT50" s="1281"/>
      <c r="CU50" s="1281"/>
      <c r="CV50" s="1281" t="s">
        <v>542</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622</v>
      </c>
      <c r="AO51" s="1280"/>
      <c r="AP51" s="1280"/>
      <c r="AQ51" s="1280"/>
      <c r="AR51" s="1280"/>
      <c r="AS51" s="1280"/>
      <c r="AT51" s="1280"/>
      <c r="AU51" s="1280"/>
      <c r="AV51" s="1280"/>
      <c r="AW51" s="1280"/>
      <c r="AX51" s="1280"/>
      <c r="AY51" s="1280"/>
      <c r="AZ51" s="1280"/>
      <c r="BA51" s="1280"/>
      <c r="BB51" s="1280" t="s">
        <v>624</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v>74.599999999999994</v>
      </c>
      <c r="CO51" s="1277"/>
      <c r="CP51" s="1277"/>
      <c r="CQ51" s="1277"/>
      <c r="CR51" s="1277"/>
      <c r="CS51" s="1277"/>
      <c r="CT51" s="1277"/>
      <c r="CU51" s="1277"/>
      <c r="CV51" s="1277">
        <v>81</v>
      </c>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625</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57.6</v>
      </c>
      <c r="CO53" s="1277"/>
      <c r="CP53" s="1277"/>
      <c r="CQ53" s="1277"/>
      <c r="CR53" s="1277"/>
      <c r="CS53" s="1277"/>
      <c r="CT53" s="1277"/>
      <c r="CU53" s="1277"/>
      <c r="CV53" s="1277">
        <v>58.7</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626</v>
      </c>
      <c r="AO55" s="1281"/>
      <c r="AP55" s="1281"/>
      <c r="AQ55" s="1281"/>
      <c r="AR55" s="1281"/>
      <c r="AS55" s="1281"/>
      <c r="AT55" s="1281"/>
      <c r="AU55" s="1281"/>
      <c r="AV55" s="1281"/>
      <c r="AW55" s="1281"/>
      <c r="AX55" s="1281"/>
      <c r="AY55" s="1281"/>
      <c r="AZ55" s="1281"/>
      <c r="BA55" s="1281"/>
      <c r="BB55" s="1280" t="s">
        <v>623</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53.1</v>
      </c>
      <c r="CO55" s="1277"/>
      <c r="CP55" s="1277"/>
      <c r="CQ55" s="1277"/>
      <c r="CR55" s="1277"/>
      <c r="CS55" s="1277"/>
      <c r="CT55" s="1277"/>
      <c r="CU55" s="1277"/>
      <c r="CV55" s="1277">
        <v>51.2</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627</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57.4</v>
      </c>
      <c r="CO57" s="1277"/>
      <c r="CP57" s="1277"/>
      <c r="CQ57" s="1277"/>
      <c r="CR57" s="1277"/>
      <c r="CS57" s="1277"/>
      <c r="CT57" s="1277"/>
      <c r="CU57" s="1277"/>
      <c r="CV57" s="1277">
        <v>59.3</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628</v>
      </c>
    </row>
    <row r="64" spans="1:109" x14ac:dyDescent="0.15">
      <c r="B64" s="374"/>
      <c r="G64" s="381"/>
      <c r="I64" s="394"/>
      <c r="J64" s="394"/>
      <c r="K64" s="394"/>
      <c r="L64" s="394"/>
      <c r="M64" s="394"/>
      <c r="N64" s="395"/>
      <c r="AM64" s="381"/>
      <c r="AN64" s="381" t="s">
        <v>619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629</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621</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538</v>
      </c>
      <c r="BQ72" s="1281"/>
      <c r="BR72" s="1281"/>
      <c r="BS72" s="1281"/>
      <c r="BT72" s="1281"/>
      <c r="BU72" s="1281"/>
      <c r="BV72" s="1281"/>
      <c r="BW72" s="1281"/>
      <c r="BX72" s="1281" t="s">
        <v>539</v>
      </c>
      <c r="BY72" s="1281"/>
      <c r="BZ72" s="1281"/>
      <c r="CA72" s="1281"/>
      <c r="CB72" s="1281"/>
      <c r="CC72" s="1281"/>
      <c r="CD72" s="1281"/>
      <c r="CE72" s="1281"/>
      <c r="CF72" s="1281" t="s">
        <v>540</v>
      </c>
      <c r="CG72" s="1281"/>
      <c r="CH72" s="1281"/>
      <c r="CI72" s="1281"/>
      <c r="CJ72" s="1281"/>
      <c r="CK72" s="1281"/>
      <c r="CL72" s="1281"/>
      <c r="CM72" s="1281"/>
      <c r="CN72" s="1281" t="s">
        <v>541</v>
      </c>
      <c r="CO72" s="1281"/>
      <c r="CP72" s="1281"/>
      <c r="CQ72" s="1281"/>
      <c r="CR72" s="1281"/>
      <c r="CS72" s="1281"/>
      <c r="CT72" s="1281"/>
      <c r="CU72" s="1281"/>
      <c r="CV72" s="1281" t="s">
        <v>542</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622</v>
      </c>
      <c r="AO73" s="1280"/>
      <c r="AP73" s="1280"/>
      <c r="AQ73" s="1280"/>
      <c r="AR73" s="1280"/>
      <c r="AS73" s="1280"/>
      <c r="AT73" s="1280"/>
      <c r="AU73" s="1280"/>
      <c r="AV73" s="1280"/>
      <c r="AW73" s="1280"/>
      <c r="AX73" s="1280"/>
      <c r="AY73" s="1280"/>
      <c r="AZ73" s="1280"/>
      <c r="BA73" s="1280"/>
      <c r="BB73" s="1280" t="s">
        <v>630</v>
      </c>
      <c r="BC73" s="1280"/>
      <c r="BD73" s="1280"/>
      <c r="BE73" s="1280"/>
      <c r="BF73" s="1280"/>
      <c r="BG73" s="1280"/>
      <c r="BH73" s="1280"/>
      <c r="BI73" s="1280"/>
      <c r="BJ73" s="1280"/>
      <c r="BK73" s="1280"/>
      <c r="BL73" s="1280"/>
      <c r="BM73" s="1280"/>
      <c r="BN73" s="1280"/>
      <c r="BO73" s="1280"/>
      <c r="BP73" s="1277">
        <v>60.3</v>
      </c>
      <c r="BQ73" s="1277"/>
      <c r="BR73" s="1277"/>
      <c r="BS73" s="1277"/>
      <c r="BT73" s="1277"/>
      <c r="BU73" s="1277"/>
      <c r="BV73" s="1277"/>
      <c r="BW73" s="1277"/>
      <c r="BX73" s="1277">
        <v>61.5</v>
      </c>
      <c r="BY73" s="1277"/>
      <c r="BZ73" s="1277"/>
      <c r="CA73" s="1277"/>
      <c r="CB73" s="1277"/>
      <c r="CC73" s="1277"/>
      <c r="CD73" s="1277"/>
      <c r="CE73" s="1277"/>
      <c r="CF73" s="1277">
        <v>73.400000000000006</v>
      </c>
      <c r="CG73" s="1277"/>
      <c r="CH73" s="1277"/>
      <c r="CI73" s="1277"/>
      <c r="CJ73" s="1277"/>
      <c r="CK73" s="1277"/>
      <c r="CL73" s="1277"/>
      <c r="CM73" s="1277"/>
      <c r="CN73" s="1277">
        <v>74.599999999999994</v>
      </c>
      <c r="CO73" s="1277"/>
      <c r="CP73" s="1277"/>
      <c r="CQ73" s="1277"/>
      <c r="CR73" s="1277"/>
      <c r="CS73" s="1277"/>
      <c r="CT73" s="1277"/>
      <c r="CU73" s="1277"/>
      <c r="CV73" s="1277">
        <v>81</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631</v>
      </c>
      <c r="BC75" s="1280"/>
      <c r="BD75" s="1280"/>
      <c r="BE75" s="1280"/>
      <c r="BF75" s="1280"/>
      <c r="BG75" s="1280"/>
      <c r="BH75" s="1280"/>
      <c r="BI75" s="1280"/>
      <c r="BJ75" s="1280"/>
      <c r="BK75" s="1280"/>
      <c r="BL75" s="1280"/>
      <c r="BM75" s="1280"/>
      <c r="BN75" s="1280"/>
      <c r="BO75" s="1280"/>
      <c r="BP75" s="1277">
        <v>6.2</v>
      </c>
      <c r="BQ75" s="1277"/>
      <c r="BR75" s="1277"/>
      <c r="BS75" s="1277"/>
      <c r="BT75" s="1277"/>
      <c r="BU75" s="1277"/>
      <c r="BV75" s="1277"/>
      <c r="BW75" s="1277"/>
      <c r="BX75" s="1277">
        <v>6</v>
      </c>
      <c r="BY75" s="1277"/>
      <c r="BZ75" s="1277"/>
      <c r="CA75" s="1277"/>
      <c r="CB75" s="1277"/>
      <c r="CC75" s="1277"/>
      <c r="CD75" s="1277"/>
      <c r="CE75" s="1277"/>
      <c r="CF75" s="1277">
        <v>6</v>
      </c>
      <c r="CG75" s="1277"/>
      <c r="CH75" s="1277"/>
      <c r="CI75" s="1277"/>
      <c r="CJ75" s="1277"/>
      <c r="CK75" s="1277"/>
      <c r="CL75" s="1277"/>
      <c r="CM75" s="1277"/>
      <c r="CN75" s="1277">
        <v>6</v>
      </c>
      <c r="CO75" s="1277"/>
      <c r="CP75" s="1277"/>
      <c r="CQ75" s="1277"/>
      <c r="CR75" s="1277"/>
      <c r="CS75" s="1277"/>
      <c r="CT75" s="1277"/>
      <c r="CU75" s="1277"/>
      <c r="CV75" s="1277">
        <v>6.3</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626</v>
      </c>
      <c r="AO77" s="1281"/>
      <c r="AP77" s="1281"/>
      <c r="AQ77" s="1281"/>
      <c r="AR77" s="1281"/>
      <c r="AS77" s="1281"/>
      <c r="AT77" s="1281"/>
      <c r="AU77" s="1281"/>
      <c r="AV77" s="1281"/>
      <c r="AW77" s="1281"/>
      <c r="AX77" s="1281"/>
      <c r="AY77" s="1281"/>
      <c r="AZ77" s="1281"/>
      <c r="BA77" s="1281"/>
      <c r="BB77" s="1280" t="s">
        <v>623</v>
      </c>
      <c r="BC77" s="1280"/>
      <c r="BD77" s="1280"/>
      <c r="BE77" s="1280"/>
      <c r="BF77" s="1280"/>
      <c r="BG77" s="1280"/>
      <c r="BH77" s="1280"/>
      <c r="BI77" s="1280"/>
      <c r="BJ77" s="1280"/>
      <c r="BK77" s="1280"/>
      <c r="BL77" s="1280"/>
      <c r="BM77" s="1280"/>
      <c r="BN77" s="1280"/>
      <c r="BO77" s="1280"/>
      <c r="BP77" s="1277">
        <v>37.6</v>
      </c>
      <c r="BQ77" s="1277"/>
      <c r="BR77" s="1277"/>
      <c r="BS77" s="1277"/>
      <c r="BT77" s="1277"/>
      <c r="BU77" s="1277"/>
      <c r="BV77" s="1277"/>
      <c r="BW77" s="1277"/>
      <c r="BX77" s="1277">
        <v>33.799999999999997</v>
      </c>
      <c r="BY77" s="1277"/>
      <c r="BZ77" s="1277"/>
      <c r="CA77" s="1277"/>
      <c r="CB77" s="1277"/>
      <c r="CC77" s="1277"/>
      <c r="CD77" s="1277"/>
      <c r="CE77" s="1277"/>
      <c r="CF77" s="1277">
        <v>34.9</v>
      </c>
      <c r="CG77" s="1277"/>
      <c r="CH77" s="1277"/>
      <c r="CI77" s="1277"/>
      <c r="CJ77" s="1277"/>
      <c r="CK77" s="1277"/>
      <c r="CL77" s="1277"/>
      <c r="CM77" s="1277"/>
      <c r="CN77" s="1277">
        <v>53.1</v>
      </c>
      <c r="CO77" s="1277"/>
      <c r="CP77" s="1277"/>
      <c r="CQ77" s="1277"/>
      <c r="CR77" s="1277"/>
      <c r="CS77" s="1277"/>
      <c r="CT77" s="1277"/>
      <c r="CU77" s="1277"/>
      <c r="CV77" s="1277">
        <v>51.2</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631</v>
      </c>
      <c r="BC79" s="1280"/>
      <c r="BD79" s="1280"/>
      <c r="BE79" s="1280"/>
      <c r="BF79" s="1280"/>
      <c r="BG79" s="1280"/>
      <c r="BH79" s="1280"/>
      <c r="BI79" s="1280"/>
      <c r="BJ79" s="1280"/>
      <c r="BK79" s="1280"/>
      <c r="BL79" s="1280"/>
      <c r="BM79" s="1280"/>
      <c r="BN79" s="1280"/>
      <c r="BO79" s="1280"/>
      <c r="BP79" s="1277">
        <v>7.9</v>
      </c>
      <c r="BQ79" s="1277"/>
      <c r="BR79" s="1277"/>
      <c r="BS79" s="1277"/>
      <c r="BT79" s="1277"/>
      <c r="BU79" s="1277"/>
      <c r="BV79" s="1277"/>
      <c r="BW79" s="1277"/>
      <c r="BX79" s="1277">
        <v>7.1</v>
      </c>
      <c r="BY79" s="1277"/>
      <c r="BZ79" s="1277"/>
      <c r="CA79" s="1277"/>
      <c r="CB79" s="1277"/>
      <c r="CC79" s="1277"/>
      <c r="CD79" s="1277"/>
      <c r="CE79" s="1277"/>
      <c r="CF79" s="1277">
        <v>7.2</v>
      </c>
      <c r="CG79" s="1277"/>
      <c r="CH79" s="1277"/>
      <c r="CI79" s="1277"/>
      <c r="CJ79" s="1277"/>
      <c r="CK79" s="1277"/>
      <c r="CL79" s="1277"/>
      <c r="CM79" s="1277"/>
      <c r="CN79" s="1277">
        <v>8.6</v>
      </c>
      <c r="CO79" s="1277"/>
      <c r="CP79" s="1277"/>
      <c r="CQ79" s="1277"/>
      <c r="CR79" s="1277"/>
      <c r="CS79" s="1277"/>
      <c r="CT79" s="1277"/>
      <c r="CU79" s="1277"/>
      <c r="CV79" s="1277">
        <v>8.1999999999999993</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oYwxOpPopPmF1KUcHt4XsINlUNjbk5cbkTHuhWn8wPQFMsXQ8epIGZEzIJDUhNSSh4CbHze2TP/1Falm8kF1kA==" saltValue="tJ1hDbmlGinUMyMDMVK8S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election activeCell="BH113" sqref="BH113"/>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632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asG54/dfaif170J0Eg8jfSbY4RpUXcPsvFkZgcynMcJ2KpAFLOPTb2rMfXvlXjxmzUYz6+bI2ttzpaBpXuKVQ==" saltValue="8OQjbDwuX4zpHpobXkKPL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election activeCell="BJ51" sqref="BJ51"/>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633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Y6laq8euywg4L/hJLO4/8bGbfRGJgnUsxlh49dSfBw292kRpkAvYTnbmISfukDVM0AxQnDkkeX5AYRpW7f3NQ==" saltValue="OKhk8PxP6xw8URRjNgoaz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535</v>
      </c>
      <c r="G2" s="136"/>
      <c r="H2" s="137"/>
    </row>
    <row r="3" spans="1:8" x14ac:dyDescent="0.15">
      <c r="A3" s="133" t="s">
        <v>528</v>
      </c>
      <c r="B3" s="138"/>
      <c r="C3" s="139"/>
      <c r="D3" s="140">
        <v>96128</v>
      </c>
      <c r="E3" s="141"/>
      <c r="F3" s="142">
        <v>50840</v>
      </c>
      <c r="G3" s="143"/>
      <c r="H3" s="144"/>
    </row>
    <row r="4" spans="1:8" x14ac:dyDescent="0.15">
      <c r="A4" s="145"/>
      <c r="B4" s="146"/>
      <c r="C4" s="147"/>
      <c r="D4" s="148">
        <v>66625</v>
      </c>
      <c r="E4" s="149"/>
      <c r="F4" s="150">
        <v>25367</v>
      </c>
      <c r="G4" s="151"/>
      <c r="H4" s="152"/>
    </row>
    <row r="5" spans="1:8" x14ac:dyDescent="0.15">
      <c r="A5" s="133" t="s">
        <v>530</v>
      </c>
      <c r="B5" s="138"/>
      <c r="C5" s="139"/>
      <c r="D5" s="140">
        <v>124715</v>
      </c>
      <c r="E5" s="141"/>
      <c r="F5" s="142">
        <v>53605</v>
      </c>
      <c r="G5" s="143"/>
      <c r="H5" s="144"/>
    </row>
    <row r="6" spans="1:8" x14ac:dyDescent="0.15">
      <c r="A6" s="145"/>
      <c r="B6" s="146"/>
      <c r="C6" s="147"/>
      <c r="D6" s="148">
        <v>95516</v>
      </c>
      <c r="E6" s="149"/>
      <c r="F6" s="150">
        <v>28343</v>
      </c>
      <c r="G6" s="151"/>
      <c r="H6" s="152"/>
    </row>
    <row r="7" spans="1:8" x14ac:dyDescent="0.15">
      <c r="A7" s="133" t="s">
        <v>531</v>
      </c>
      <c r="B7" s="138"/>
      <c r="C7" s="139"/>
      <c r="D7" s="140">
        <v>105516</v>
      </c>
      <c r="E7" s="141"/>
      <c r="F7" s="142">
        <v>58051</v>
      </c>
      <c r="G7" s="143"/>
      <c r="H7" s="144"/>
    </row>
    <row r="8" spans="1:8" x14ac:dyDescent="0.15">
      <c r="A8" s="145"/>
      <c r="B8" s="146"/>
      <c r="C8" s="147"/>
      <c r="D8" s="148">
        <v>84398</v>
      </c>
      <c r="E8" s="149"/>
      <c r="F8" s="150">
        <v>32143</v>
      </c>
      <c r="G8" s="151"/>
      <c r="H8" s="152"/>
    </row>
    <row r="9" spans="1:8" x14ac:dyDescent="0.15">
      <c r="A9" s="133" t="s">
        <v>532</v>
      </c>
      <c r="B9" s="138"/>
      <c r="C9" s="139"/>
      <c r="D9" s="140">
        <v>83334</v>
      </c>
      <c r="E9" s="141"/>
      <c r="F9" s="142">
        <v>65942</v>
      </c>
      <c r="G9" s="143"/>
      <c r="H9" s="144"/>
    </row>
    <row r="10" spans="1:8" x14ac:dyDescent="0.15">
      <c r="A10" s="145"/>
      <c r="B10" s="146"/>
      <c r="C10" s="147"/>
      <c r="D10" s="148">
        <v>64392</v>
      </c>
      <c r="E10" s="149"/>
      <c r="F10" s="150">
        <v>32778</v>
      </c>
      <c r="G10" s="151"/>
      <c r="H10" s="152"/>
    </row>
    <row r="11" spans="1:8" x14ac:dyDescent="0.15">
      <c r="A11" s="133" t="s">
        <v>533</v>
      </c>
      <c r="B11" s="138"/>
      <c r="C11" s="139"/>
      <c r="D11" s="140">
        <v>91104</v>
      </c>
      <c r="E11" s="141"/>
      <c r="F11" s="142">
        <v>68655</v>
      </c>
      <c r="G11" s="143"/>
      <c r="H11" s="144"/>
    </row>
    <row r="12" spans="1:8" x14ac:dyDescent="0.15">
      <c r="A12" s="145"/>
      <c r="B12" s="146"/>
      <c r="C12" s="153"/>
      <c r="D12" s="148">
        <v>69218</v>
      </c>
      <c r="E12" s="149"/>
      <c r="F12" s="150">
        <v>32316</v>
      </c>
      <c r="G12" s="151"/>
      <c r="H12" s="152"/>
    </row>
    <row r="13" spans="1:8" x14ac:dyDescent="0.15">
      <c r="A13" s="133"/>
      <c r="B13" s="138"/>
      <c r="C13" s="154"/>
      <c r="D13" s="155">
        <v>100159</v>
      </c>
      <c r="E13" s="156"/>
      <c r="F13" s="157">
        <v>59419</v>
      </c>
      <c r="G13" s="158"/>
      <c r="H13" s="144"/>
    </row>
    <row r="14" spans="1:8" x14ac:dyDescent="0.15">
      <c r="A14" s="145"/>
      <c r="B14" s="146"/>
      <c r="C14" s="147"/>
      <c r="D14" s="148">
        <v>76030</v>
      </c>
      <c r="E14" s="149"/>
      <c r="F14" s="150">
        <v>30189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4.88</v>
      </c>
      <c r="C19" s="159">
        <f>ROUND(VALUE(SUBSTITUTE(実質収支比率等に係る経年分析!G$48,"▲","-")),2)</f>
        <v>6.75</v>
      </c>
      <c r="D19" s="159">
        <f>ROUND(VALUE(SUBSTITUTE(実質収支比率等に係る経年分析!H$48,"▲","-")),2)</f>
        <v>9.6</v>
      </c>
      <c r="E19" s="159">
        <f>ROUND(VALUE(SUBSTITUTE(実質収支比率等に係る経年分析!I$48,"▲","-")),2)</f>
        <v>6.16</v>
      </c>
      <c r="F19" s="159">
        <f>ROUND(VALUE(SUBSTITUTE(実質収支比率等に係る経年分析!J$48,"▲","-")),2)</f>
        <v>9.6199999999999992</v>
      </c>
    </row>
    <row r="20" spans="1:11" x14ac:dyDescent="0.15">
      <c r="A20" s="159" t="s">
        <v>49</v>
      </c>
      <c r="B20" s="159">
        <f>ROUND(VALUE(SUBSTITUTE(実質収支比率等に係る経年分析!F$47,"▲","-")),2)</f>
        <v>13.2</v>
      </c>
      <c r="C20" s="159">
        <f>ROUND(VALUE(SUBSTITUTE(実質収支比率等に係る経年分析!G$47,"▲","-")),2)</f>
        <v>13.59</v>
      </c>
      <c r="D20" s="159">
        <f>ROUND(VALUE(SUBSTITUTE(実質収支比率等に係る経年分析!H$47,"▲","-")),2)</f>
        <v>11.94</v>
      </c>
      <c r="E20" s="159">
        <f>ROUND(VALUE(SUBSTITUTE(実質収支比率等に係る経年分析!I$47,"▲","-")),2)</f>
        <v>15.68</v>
      </c>
      <c r="F20" s="159">
        <f>ROUND(VALUE(SUBSTITUTE(実質収支比率等に係る経年分析!J$47,"▲","-")),2)</f>
        <v>15.36</v>
      </c>
    </row>
    <row r="21" spans="1:11" x14ac:dyDescent="0.15">
      <c r="A21" s="159" t="s">
        <v>50</v>
      </c>
      <c r="B21" s="159">
        <f>IF(ISNUMBER(VALUE(SUBSTITUTE(実質収支比率等に係る経年分析!F$49,"▲","-"))),ROUND(VALUE(SUBSTITUTE(実質収支比率等に係る経年分析!F$49,"▲","-")),2),NA())</f>
        <v>-2.76</v>
      </c>
      <c r="C21" s="159">
        <f>IF(ISNUMBER(VALUE(SUBSTITUTE(実質収支比率等に係る経年分析!G$49,"▲","-"))),ROUND(VALUE(SUBSTITUTE(実質収支比率等に係る経年分析!G$49,"▲","-")),2),NA())</f>
        <v>2.87</v>
      </c>
      <c r="D21" s="159">
        <f>IF(ISNUMBER(VALUE(SUBSTITUTE(実質収支比率等に係る経年分析!H$49,"▲","-"))),ROUND(VALUE(SUBSTITUTE(実質収支比率等に係る経年分析!H$49,"▲","-")),2),NA())</f>
        <v>1.49</v>
      </c>
      <c r="E21" s="159">
        <f>IF(ISNUMBER(VALUE(SUBSTITUTE(実質収支比率等に係る経年分析!I$49,"▲","-"))),ROUND(VALUE(SUBSTITUTE(実質収支比率等に係る経年分析!I$49,"▲","-")),2),NA())</f>
        <v>0.54</v>
      </c>
      <c r="F21" s="159">
        <f>IF(ISNUMBER(VALUE(SUBSTITUTE(実質収支比率等に係る経年分析!J$49,"▲","-"))),ROUND(VALUE(SUBSTITUTE(実質収支比率等に係る経年分析!J$49,"▲","-")),2),NA())</f>
        <v>3.17</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0.04</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0.03</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0.02</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公設地方卸売市場特別会計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0.03</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0.02</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0.04</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0.05</v>
      </c>
    </row>
    <row r="31" spans="1:11" x14ac:dyDescent="0.15">
      <c r="A31" s="160" t="str">
        <f>IF(連結実質赤字比率に係る赤字・黒字の構成分析!C$39="",NA(),連結実質赤字比率に係る赤字・黒字の構成分析!C$39)</f>
        <v>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0.63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0.31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0.34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0.53</v>
      </c>
    </row>
    <row r="32" spans="1:11" x14ac:dyDescent="0.15">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0.45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0.66</v>
      </c>
    </row>
    <row r="33" spans="1:16" x14ac:dyDescent="0.15">
      <c r="A33" s="160" t="str">
        <f>IF(連結実質赤字比率に係る赤字・黒字の構成分析!C$37="",NA(),連結実質赤字比率に係る赤字・黒字の構成分析!C$37)</f>
        <v>簡易水道事業特別会計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1.1000000000000001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1.06</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0.97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0.92</v>
      </c>
    </row>
    <row r="34" spans="1:16" x14ac:dyDescent="0.15">
      <c r="A34" s="160" t="str">
        <f>IF(連結実質赤字比率に係る赤字・黒字の構成分析!C$36="",NA(),連結実質赤字比率に係る赤字・黒字の構成分析!C$36)</f>
        <v>国民健康保険特別会計（事業勘定）</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1.22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1.27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1.53</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6.75</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6.51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6.77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7.23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7.25</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4.87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6.74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9.6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6.15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9.6199999999999992</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3033</v>
      </c>
      <c r="E42" s="161"/>
      <c r="F42" s="161"/>
      <c r="G42" s="161">
        <f>'実質公債費比率（分子）の構造'!L$52</f>
        <v>3135</v>
      </c>
      <c r="H42" s="161"/>
      <c r="I42" s="161"/>
      <c r="J42" s="161">
        <f>'実質公債費比率（分子）の構造'!M$52</f>
        <v>3046</v>
      </c>
      <c r="K42" s="161"/>
      <c r="L42" s="161"/>
      <c r="M42" s="161">
        <f>'実質公債費比率（分子）の構造'!N$52</f>
        <v>3042</v>
      </c>
      <c r="N42" s="161"/>
      <c r="O42" s="161"/>
      <c r="P42" s="161">
        <f>'実質公債費比率（分子）の構造'!O$52</f>
        <v>3038</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34</v>
      </c>
      <c r="C44" s="161"/>
      <c r="D44" s="161"/>
      <c r="E44" s="161">
        <f>'実質公債費比率（分子）の構造'!L$50</f>
        <v>94</v>
      </c>
      <c r="F44" s="161"/>
      <c r="G44" s="161"/>
      <c r="H44" s="161">
        <f>'実質公債費比率（分子）の構造'!M$50</f>
        <v>43</v>
      </c>
      <c r="I44" s="161"/>
      <c r="J44" s="161"/>
      <c r="K44" s="161">
        <f>'実質公債費比率（分子）の構造'!N$50</f>
        <v>6</v>
      </c>
      <c r="L44" s="161"/>
      <c r="M44" s="161"/>
      <c r="N44" s="161">
        <f>'実質公債費比率（分子）の構造'!O$50</f>
        <v>24</v>
      </c>
      <c r="O44" s="161"/>
      <c r="P44" s="161"/>
    </row>
    <row r="45" spans="1:16" x14ac:dyDescent="0.15">
      <c r="A45" s="161" t="s">
        <v>60</v>
      </c>
      <c r="B45" s="161">
        <f>'実質公債費比率（分子）の構造'!K$49</f>
        <v>6</v>
      </c>
      <c r="C45" s="161"/>
      <c r="D45" s="161"/>
      <c r="E45" s="161">
        <f>'実質公債費比率（分子）の構造'!L$49</f>
        <v>7</v>
      </c>
      <c r="F45" s="161"/>
      <c r="G45" s="161"/>
      <c r="H45" s="161">
        <f>'実質公債費比率（分子）の構造'!M$49</f>
        <v>4</v>
      </c>
      <c r="I45" s="161"/>
      <c r="J45" s="161"/>
      <c r="K45" s="161">
        <f>'実質公債費比率（分子）の構造'!N$49</f>
        <v>2</v>
      </c>
      <c r="L45" s="161"/>
      <c r="M45" s="161"/>
      <c r="N45" s="161">
        <f>'実質公債費比率（分子）の構造'!O$49</f>
        <v>1</v>
      </c>
      <c r="O45" s="161"/>
      <c r="P45" s="161"/>
    </row>
    <row r="46" spans="1:16" x14ac:dyDescent="0.15">
      <c r="A46" s="161" t="s">
        <v>61</v>
      </c>
      <c r="B46" s="161">
        <f>'実質公債費比率（分子）の構造'!K$48</f>
        <v>698</v>
      </c>
      <c r="C46" s="161"/>
      <c r="D46" s="161"/>
      <c r="E46" s="161">
        <f>'実質公債費比率（分子）の構造'!L$48</f>
        <v>560</v>
      </c>
      <c r="F46" s="161"/>
      <c r="G46" s="161"/>
      <c r="H46" s="161">
        <f>'実質公債費比率（分子）の構造'!M$48</f>
        <v>687</v>
      </c>
      <c r="I46" s="161"/>
      <c r="J46" s="161"/>
      <c r="K46" s="161">
        <f>'実質公債費比率（分子）の構造'!N$48</f>
        <v>641</v>
      </c>
      <c r="L46" s="161"/>
      <c r="M46" s="161"/>
      <c r="N46" s="161">
        <f>'実質公債費比率（分子）の構造'!O$48</f>
        <v>723</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4285</v>
      </c>
      <c r="C49" s="161"/>
      <c r="D49" s="161"/>
      <c r="E49" s="161">
        <f>'実質公債費比率（分子）の構造'!L$45</f>
        <v>4452</v>
      </c>
      <c r="F49" s="161"/>
      <c r="G49" s="161"/>
      <c r="H49" s="161">
        <f>'実質公債費比率（分子）の構造'!M$45</f>
        <v>4455</v>
      </c>
      <c r="I49" s="161"/>
      <c r="J49" s="161"/>
      <c r="K49" s="161">
        <f>'実質公債費比率（分子）の構造'!N$45</f>
        <v>4497</v>
      </c>
      <c r="L49" s="161"/>
      <c r="M49" s="161"/>
      <c r="N49" s="161">
        <f>'実質公債費比率（分子）の構造'!O$45</f>
        <v>4660</v>
      </c>
      <c r="O49" s="161"/>
      <c r="P49" s="161"/>
    </row>
    <row r="50" spans="1:16" x14ac:dyDescent="0.15">
      <c r="A50" s="161" t="s">
        <v>65</v>
      </c>
      <c r="B50" s="161" t="e">
        <f>NA()</f>
        <v>#N/A</v>
      </c>
      <c r="C50" s="161">
        <f>IF(ISNUMBER('実質公債費比率（分子）の構造'!K$53),'実質公債費比率（分子）の構造'!K$53,NA())</f>
        <v>1990</v>
      </c>
      <c r="D50" s="161" t="e">
        <f>NA()</f>
        <v>#N/A</v>
      </c>
      <c r="E50" s="161" t="e">
        <f>NA()</f>
        <v>#N/A</v>
      </c>
      <c r="F50" s="161">
        <f>IF(ISNUMBER('実質公債費比率（分子）の構造'!L$53),'実質公債費比率（分子）の構造'!L$53,NA())</f>
        <v>1978</v>
      </c>
      <c r="G50" s="161" t="e">
        <f>NA()</f>
        <v>#N/A</v>
      </c>
      <c r="H50" s="161" t="e">
        <f>NA()</f>
        <v>#N/A</v>
      </c>
      <c r="I50" s="161">
        <f>IF(ISNUMBER('実質公債費比率（分子）の構造'!M$53),'実質公債費比率（分子）の構造'!M$53,NA())</f>
        <v>2143</v>
      </c>
      <c r="J50" s="161" t="e">
        <f>NA()</f>
        <v>#N/A</v>
      </c>
      <c r="K50" s="161" t="e">
        <f>NA()</f>
        <v>#N/A</v>
      </c>
      <c r="L50" s="161">
        <f>IF(ISNUMBER('実質公債費比率（分子）の構造'!N$53),'実質公債費比率（分子）の構造'!N$53,NA())</f>
        <v>2104</v>
      </c>
      <c r="M50" s="161" t="e">
        <f>NA()</f>
        <v>#N/A</v>
      </c>
      <c r="N50" s="161" t="e">
        <f>NA()</f>
        <v>#N/A</v>
      </c>
      <c r="O50" s="161">
        <f>IF(ISNUMBER('実質公債費比率（分子）の構造'!O$53),'実質公債費比率（分子）の構造'!O$53,NA())</f>
        <v>2370</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31389</v>
      </c>
      <c r="E56" s="160"/>
      <c r="F56" s="160"/>
      <c r="G56" s="160">
        <f>'将来負担比率（分子）の構造'!J$52</f>
        <v>29843</v>
      </c>
      <c r="H56" s="160"/>
      <c r="I56" s="160"/>
      <c r="J56" s="160">
        <f>'将来負担比率（分子）の構造'!K$52</f>
        <v>28234</v>
      </c>
      <c r="K56" s="160"/>
      <c r="L56" s="160"/>
      <c r="M56" s="160">
        <f>'将来負担比率（分子）の構造'!L$52</f>
        <v>26657</v>
      </c>
      <c r="N56" s="160"/>
      <c r="O56" s="160"/>
      <c r="P56" s="160">
        <f>'将来負担比率（分子）の構造'!M$52</f>
        <v>25179</v>
      </c>
    </row>
    <row r="57" spans="1:16" x14ac:dyDescent="0.15">
      <c r="A57" s="160" t="s">
        <v>36</v>
      </c>
      <c r="B57" s="160"/>
      <c r="C57" s="160"/>
      <c r="D57" s="160">
        <f>'将来負担比率（分子）の構造'!I$51</f>
        <v>2231</v>
      </c>
      <c r="E57" s="160"/>
      <c r="F57" s="160"/>
      <c r="G57" s="160">
        <f>'将来負担比率（分子）の構造'!J$51</f>
        <v>1850</v>
      </c>
      <c r="H57" s="160"/>
      <c r="I57" s="160"/>
      <c r="J57" s="160">
        <f>'将来負担比率（分子）の構造'!K$51</f>
        <v>2532</v>
      </c>
      <c r="K57" s="160"/>
      <c r="L57" s="160"/>
      <c r="M57" s="160">
        <f>'将来負担比率（分子）の構造'!L$51</f>
        <v>2391</v>
      </c>
      <c r="N57" s="160"/>
      <c r="O57" s="160"/>
      <c r="P57" s="160">
        <f>'将来負担比率（分子）の構造'!M$51</f>
        <v>2930</v>
      </c>
    </row>
    <row r="58" spans="1:16" x14ac:dyDescent="0.15">
      <c r="A58" s="160" t="s">
        <v>35</v>
      </c>
      <c r="B58" s="160"/>
      <c r="C58" s="160"/>
      <c r="D58" s="160">
        <f>'将来負担比率（分子）の構造'!I$50</f>
        <v>8817</v>
      </c>
      <c r="E58" s="160"/>
      <c r="F58" s="160"/>
      <c r="G58" s="160">
        <f>'将来負担比率（分子）の構造'!J$50</f>
        <v>8772</v>
      </c>
      <c r="H58" s="160"/>
      <c r="I58" s="160"/>
      <c r="J58" s="160">
        <f>'将来負担比率（分子）の構造'!K$50</f>
        <v>7532</v>
      </c>
      <c r="K58" s="160"/>
      <c r="L58" s="160"/>
      <c r="M58" s="160">
        <f>'将来負担比率（分子）の構造'!L$50</f>
        <v>9033</v>
      </c>
      <c r="N58" s="160"/>
      <c r="O58" s="160"/>
      <c r="P58" s="160">
        <f>'将来負担比率（分子）の構造'!M$50</f>
        <v>8613</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10</v>
      </c>
      <c r="C61" s="160"/>
      <c r="D61" s="160"/>
      <c r="E61" s="160">
        <f>'将来負担比率（分子）の構造'!J$46</f>
        <v>7</v>
      </c>
      <c r="F61" s="160"/>
      <c r="G61" s="160"/>
      <c r="H61" s="160">
        <f>'将来負担比率（分子）の構造'!K$46</f>
        <v>7</v>
      </c>
      <c r="I61" s="160"/>
      <c r="J61" s="160"/>
      <c r="K61" s="160">
        <f>'将来負担比率（分子）の構造'!L$46</f>
        <v>8</v>
      </c>
      <c r="L61" s="160"/>
      <c r="M61" s="160"/>
      <c r="N61" s="160">
        <f>'将来負担比率（分子）の構造'!M$46</f>
        <v>9</v>
      </c>
      <c r="O61" s="160"/>
      <c r="P61" s="160"/>
    </row>
    <row r="62" spans="1:16" x14ac:dyDescent="0.15">
      <c r="A62" s="160" t="s">
        <v>29</v>
      </c>
      <c r="B62" s="160">
        <f>'将来負担比率（分子）の構造'!I$45</f>
        <v>8940</v>
      </c>
      <c r="C62" s="160"/>
      <c r="D62" s="160"/>
      <c r="E62" s="160">
        <f>'将来負担比率（分子）の構造'!J$45</f>
        <v>7931</v>
      </c>
      <c r="F62" s="160"/>
      <c r="G62" s="160"/>
      <c r="H62" s="160">
        <f>'将来負担比率（分子）の構造'!K$45</f>
        <v>7315</v>
      </c>
      <c r="I62" s="160"/>
      <c r="J62" s="160"/>
      <c r="K62" s="160">
        <f>'将来負担比率（分子）の構造'!L$45</f>
        <v>6912</v>
      </c>
      <c r="L62" s="160"/>
      <c r="M62" s="160"/>
      <c r="N62" s="160">
        <f>'将来負担比率（分子）の構造'!M$45</f>
        <v>6438</v>
      </c>
      <c r="O62" s="160"/>
      <c r="P62" s="160"/>
    </row>
    <row r="63" spans="1:16" x14ac:dyDescent="0.15">
      <c r="A63" s="160" t="s">
        <v>28</v>
      </c>
      <c r="B63" s="160">
        <f>'将来負担比率（分子）の構造'!I$44</f>
        <v>20</v>
      </c>
      <c r="C63" s="160"/>
      <c r="D63" s="160"/>
      <c r="E63" s="160">
        <f>'将来負担比率（分子）の構造'!J$44</f>
        <v>13</v>
      </c>
      <c r="F63" s="160"/>
      <c r="G63" s="160"/>
      <c r="H63" s="160">
        <f>'将来負担比率（分子）の構造'!K$44</f>
        <v>7</v>
      </c>
      <c r="I63" s="160"/>
      <c r="J63" s="160"/>
      <c r="K63" s="160">
        <f>'将来負担比率（分子）の構造'!L$44</f>
        <v>3</v>
      </c>
      <c r="L63" s="160"/>
      <c r="M63" s="160"/>
      <c r="N63" s="160">
        <f>'将来負担比率（分子）の構造'!M$44</f>
        <v>1</v>
      </c>
      <c r="O63" s="160"/>
      <c r="P63" s="160"/>
    </row>
    <row r="64" spans="1:16" x14ac:dyDescent="0.15">
      <c r="A64" s="160" t="s">
        <v>27</v>
      </c>
      <c r="B64" s="160">
        <f>'将来負担比率（分子）の構造'!I$43</f>
        <v>8013</v>
      </c>
      <c r="C64" s="160"/>
      <c r="D64" s="160"/>
      <c r="E64" s="160">
        <f>'将来負担比率（分子）の構造'!J$43</f>
        <v>7568</v>
      </c>
      <c r="F64" s="160"/>
      <c r="G64" s="160"/>
      <c r="H64" s="160">
        <f>'将来負担比率（分子）の構造'!K$43</f>
        <v>7315</v>
      </c>
      <c r="I64" s="160"/>
      <c r="J64" s="160"/>
      <c r="K64" s="160">
        <f>'将来負担比率（分子）の構造'!L$43</f>
        <v>6784</v>
      </c>
      <c r="L64" s="160"/>
      <c r="M64" s="160"/>
      <c r="N64" s="160">
        <f>'将来負担比率（分子）の構造'!M$43</f>
        <v>7172</v>
      </c>
      <c r="O64" s="160"/>
      <c r="P64" s="160"/>
    </row>
    <row r="65" spans="1:16" x14ac:dyDescent="0.15">
      <c r="A65" s="160" t="s">
        <v>26</v>
      </c>
      <c r="B65" s="160">
        <f>'将来負担比率（分子）の構造'!I$42</f>
        <v>937</v>
      </c>
      <c r="C65" s="160"/>
      <c r="D65" s="160"/>
      <c r="E65" s="160">
        <f>'将来負担比率（分子）の構造'!J$42</f>
        <v>630</v>
      </c>
      <c r="F65" s="160"/>
      <c r="G65" s="160"/>
      <c r="H65" s="160">
        <f>'将来負担比率（分子）の構造'!K$42</f>
        <v>1303</v>
      </c>
      <c r="I65" s="160"/>
      <c r="J65" s="160"/>
      <c r="K65" s="160">
        <f>'将来負担比率（分子）の構造'!L$42</f>
        <v>1376</v>
      </c>
      <c r="L65" s="160"/>
      <c r="M65" s="160"/>
      <c r="N65" s="160">
        <f>'将来負担比率（分子）の構造'!M$42</f>
        <v>1625</v>
      </c>
      <c r="O65" s="160"/>
      <c r="P65" s="160"/>
    </row>
    <row r="66" spans="1:16" x14ac:dyDescent="0.15">
      <c r="A66" s="160" t="s">
        <v>25</v>
      </c>
      <c r="B66" s="160">
        <f>'将来負担比率（分子）の構造'!I$41</f>
        <v>44372</v>
      </c>
      <c r="C66" s="160"/>
      <c r="D66" s="160"/>
      <c r="E66" s="160">
        <f>'将来負担比率（分子）の構造'!J$41</f>
        <v>45190</v>
      </c>
      <c r="F66" s="160"/>
      <c r="G66" s="160"/>
      <c r="H66" s="160">
        <f>'将来負担比率（分子）の構造'!K$41</f>
        <v>47779</v>
      </c>
      <c r="I66" s="160"/>
      <c r="J66" s="160"/>
      <c r="K66" s="160">
        <f>'将来負担比率（分子）の構造'!L$41</f>
        <v>49138</v>
      </c>
      <c r="L66" s="160"/>
      <c r="M66" s="160"/>
      <c r="N66" s="160">
        <f>'将来負担比率（分子）の構造'!M$41</f>
        <v>49938</v>
      </c>
      <c r="O66" s="160"/>
      <c r="P66" s="160"/>
    </row>
    <row r="67" spans="1:16" x14ac:dyDescent="0.15">
      <c r="A67" s="160" t="s">
        <v>69</v>
      </c>
      <c r="B67" s="160" t="e">
        <f>NA()</f>
        <v>#N/A</v>
      </c>
      <c r="C67" s="160">
        <f>IF(ISNUMBER('将来負担比率（分子）の構造'!I$53), IF('将来負担比率（分子）の構造'!I$53 &lt; 0, 0, '将来負担比率（分子）の構造'!I$53), NA())</f>
        <v>19855</v>
      </c>
      <c r="D67" s="160" t="e">
        <f>NA()</f>
        <v>#N/A</v>
      </c>
      <c r="E67" s="160" t="e">
        <f>NA()</f>
        <v>#N/A</v>
      </c>
      <c r="F67" s="160">
        <f>IF(ISNUMBER('将来負担比率（分子）の構造'!J$53), IF('将来負担比率（分子）の構造'!J$53 &lt; 0, 0, '将来負担比率（分子）の構造'!J$53), NA())</f>
        <v>20875</v>
      </c>
      <c r="G67" s="160" t="e">
        <f>NA()</f>
        <v>#N/A</v>
      </c>
      <c r="H67" s="160" t="e">
        <f>NA()</f>
        <v>#N/A</v>
      </c>
      <c r="I67" s="160">
        <f>IF(ISNUMBER('将来負担比率（分子）の構造'!K$53), IF('将来負担比率（分子）の構造'!K$53 &lt; 0, 0, '将来負担比率（分子）の構造'!K$53), NA())</f>
        <v>25429</v>
      </c>
      <c r="J67" s="160" t="e">
        <f>NA()</f>
        <v>#N/A</v>
      </c>
      <c r="K67" s="160" t="e">
        <f>NA()</f>
        <v>#N/A</v>
      </c>
      <c r="L67" s="160">
        <f>IF(ISNUMBER('将来負担比率（分子）の構造'!L$53), IF('将来負担比率（分子）の構造'!L$53 &lt; 0, 0, '将来負担比率（分子）の構造'!L$53), NA())</f>
        <v>26137</v>
      </c>
      <c r="M67" s="160" t="e">
        <f>NA()</f>
        <v>#N/A</v>
      </c>
      <c r="N67" s="160" t="e">
        <f>NA()</f>
        <v>#N/A</v>
      </c>
      <c r="O67" s="160">
        <f>IF(ISNUMBER('将来負担比率（分子）の構造'!M$53), IF('将来負担比率（分子）の構造'!M$53 &lt; 0, 0, '将来負担比率（分子）の構造'!M$53), NA())</f>
        <v>28461</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4479</v>
      </c>
      <c r="C72" s="164">
        <f>基金残高に係る経年分析!G55</f>
        <v>5949</v>
      </c>
      <c r="D72" s="164">
        <f>基金残高に係る経年分析!H55</f>
        <v>5835</v>
      </c>
    </row>
    <row r="73" spans="1:16" x14ac:dyDescent="0.15">
      <c r="A73" s="163" t="s">
        <v>72</v>
      </c>
      <c r="B73" s="164">
        <f>基金残高に係る経年分析!F56</f>
        <v>1</v>
      </c>
      <c r="C73" s="164">
        <f>基金残高に係る経年分析!G56</f>
        <v>1</v>
      </c>
      <c r="D73" s="164">
        <f>基金残高に係る経年分析!H56</f>
        <v>1</v>
      </c>
    </row>
    <row r="74" spans="1:16" x14ac:dyDescent="0.15">
      <c r="A74" s="163" t="s">
        <v>73</v>
      </c>
      <c r="B74" s="164">
        <f>基金残高に係る経年分析!F57</f>
        <v>2334</v>
      </c>
      <c r="C74" s="164">
        <f>基金残高に係る経年分析!G57</f>
        <v>2187</v>
      </c>
      <c r="D74" s="164">
        <f>基金残高に係る経年分析!H57</f>
        <v>2037</v>
      </c>
    </row>
  </sheetData>
  <sheetProtection algorithmName="SHA-512" hashValue="is2dKDfPxcqv0Brjd/Y6JCgkZKUN8oejjBCuvKNCLEAdTO1jk9udLBCBQAvGE1CXqdY061THxBVcZiuq+T4FsQ==" saltValue="0tZv0EqWCHhAvxRMMkcRk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220</v>
      </c>
      <c r="C5" s="741"/>
      <c r="D5" s="741"/>
      <c r="E5" s="741"/>
      <c r="F5" s="741"/>
      <c r="G5" s="741"/>
      <c r="H5" s="741"/>
      <c r="I5" s="741"/>
      <c r="J5" s="741"/>
      <c r="K5" s="741"/>
      <c r="L5" s="741"/>
      <c r="M5" s="741"/>
      <c r="N5" s="741"/>
      <c r="O5" s="741"/>
      <c r="P5" s="741"/>
      <c r="Q5" s="742"/>
      <c r="R5" s="706">
        <v>33291090</v>
      </c>
      <c r="S5" s="707"/>
      <c r="T5" s="707"/>
      <c r="U5" s="707"/>
      <c r="V5" s="707"/>
      <c r="W5" s="707"/>
      <c r="X5" s="707"/>
      <c r="Y5" s="753"/>
      <c r="Z5" s="771">
        <v>50.5</v>
      </c>
      <c r="AA5" s="771"/>
      <c r="AB5" s="771"/>
      <c r="AC5" s="771"/>
      <c r="AD5" s="772">
        <v>33085895</v>
      </c>
      <c r="AE5" s="772"/>
      <c r="AF5" s="772"/>
      <c r="AG5" s="772"/>
      <c r="AH5" s="772"/>
      <c r="AI5" s="772"/>
      <c r="AJ5" s="772"/>
      <c r="AK5" s="772"/>
      <c r="AL5" s="754">
        <v>85.1</v>
      </c>
      <c r="AM5" s="723"/>
      <c r="AN5" s="723"/>
      <c r="AO5" s="755"/>
      <c r="AP5" s="740" t="s">
        <v>221</v>
      </c>
      <c r="AQ5" s="741"/>
      <c r="AR5" s="741"/>
      <c r="AS5" s="741"/>
      <c r="AT5" s="741"/>
      <c r="AU5" s="741"/>
      <c r="AV5" s="741"/>
      <c r="AW5" s="741"/>
      <c r="AX5" s="741"/>
      <c r="AY5" s="741"/>
      <c r="AZ5" s="741"/>
      <c r="BA5" s="741"/>
      <c r="BB5" s="741"/>
      <c r="BC5" s="741"/>
      <c r="BD5" s="741"/>
      <c r="BE5" s="741"/>
      <c r="BF5" s="742"/>
      <c r="BG5" s="641">
        <v>33075854</v>
      </c>
      <c r="BH5" s="644"/>
      <c r="BI5" s="644"/>
      <c r="BJ5" s="644"/>
      <c r="BK5" s="644"/>
      <c r="BL5" s="644"/>
      <c r="BM5" s="644"/>
      <c r="BN5" s="645"/>
      <c r="BO5" s="703">
        <v>99.4</v>
      </c>
      <c r="BP5" s="703"/>
      <c r="BQ5" s="703"/>
      <c r="BR5" s="703"/>
      <c r="BS5" s="704">
        <v>406878</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214</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x14ac:dyDescent="0.15">
      <c r="B6" s="638" t="s">
        <v>225</v>
      </c>
      <c r="C6" s="639"/>
      <c r="D6" s="639"/>
      <c r="E6" s="639"/>
      <c r="F6" s="639"/>
      <c r="G6" s="639"/>
      <c r="H6" s="639"/>
      <c r="I6" s="639"/>
      <c r="J6" s="639"/>
      <c r="K6" s="639"/>
      <c r="L6" s="639"/>
      <c r="M6" s="639"/>
      <c r="N6" s="639"/>
      <c r="O6" s="639"/>
      <c r="P6" s="639"/>
      <c r="Q6" s="640"/>
      <c r="R6" s="641">
        <v>631793</v>
      </c>
      <c r="S6" s="644"/>
      <c r="T6" s="644"/>
      <c r="U6" s="644"/>
      <c r="V6" s="644"/>
      <c r="W6" s="644"/>
      <c r="X6" s="644"/>
      <c r="Y6" s="645"/>
      <c r="Z6" s="703">
        <v>1</v>
      </c>
      <c r="AA6" s="703"/>
      <c r="AB6" s="703"/>
      <c r="AC6" s="703"/>
      <c r="AD6" s="704">
        <v>631793</v>
      </c>
      <c r="AE6" s="704"/>
      <c r="AF6" s="704"/>
      <c r="AG6" s="704"/>
      <c r="AH6" s="704"/>
      <c r="AI6" s="704"/>
      <c r="AJ6" s="704"/>
      <c r="AK6" s="704"/>
      <c r="AL6" s="646">
        <v>1.6</v>
      </c>
      <c r="AM6" s="647"/>
      <c r="AN6" s="647"/>
      <c r="AO6" s="705"/>
      <c r="AP6" s="638" t="s">
        <v>226</v>
      </c>
      <c r="AQ6" s="639"/>
      <c r="AR6" s="639"/>
      <c r="AS6" s="639"/>
      <c r="AT6" s="639"/>
      <c r="AU6" s="639"/>
      <c r="AV6" s="639"/>
      <c r="AW6" s="639"/>
      <c r="AX6" s="639"/>
      <c r="AY6" s="639"/>
      <c r="AZ6" s="639"/>
      <c r="BA6" s="639"/>
      <c r="BB6" s="639"/>
      <c r="BC6" s="639"/>
      <c r="BD6" s="639"/>
      <c r="BE6" s="639"/>
      <c r="BF6" s="640"/>
      <c r="BG6" s="641">
        <v>33075854</v>
      </c>
      <c r="BH6" s="644"/>
      <c r="BI6" s="644"/>
      <c r="BJ6" s="644"/>
      <c r="BK6" s="644"/>
      <c r="BL6" s="644"/>
      <c r="BM6" s="644"/>
      <c r="BN6" s="645"/>
      <c r="BO6" s="703">
        <v>99.4</v>
      </c>
      <c r="BP6" s="703"/>
      <c r="BQ6" s="703"/>
      <c r="BR6" s="703"/>
      <c r="BS6" s="704">
        <v>406878</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434928</v>
      </c>
      <c r="CS6" s="644"/>
      <c r="CT6" s="644"/>
      <c r="CU6" s="644"/>
      <c r="CV6" s="644"/>
      <c r="CW6" s="644"/>
      <c r="CX6" s="644"/>
      <c r="CY6" s="645"/>
      <c r="CZ6" s="754">
        <v>0.7</v>
      </c>
      <c r="DA6" s="723"/>
      <c r="DB6" s="723"/>
      <c r="DC6" s="757"/>
      <c r="DD6" s="649" t="s">
        <v>122</v>
      </c>
      <c r="DE6" s="644"/>
      <c r="DF6" s="644"/>
      <c r="DG6" s="644"/>
      <c r="DH6" s="644"/>
      <c r="DI6" s="644"/>
      <c r="DJ6" s="644"/>
      <c r="DK6" s="644"/>
      <c r="DL6" s="644"/>
      <c r="DM6" s="644"/>
      <c r="DN6" s="644"/>
      <c r="DO6" s="644"/>
      <c r="DP6" s="645"/>
      <c r="DQ6" s="649">
        <v>434928</v>
      </c>
      <c r="DR6" s="644"/>
      <c r="DS6" s="644"/>
      <c r="DT6" s="644"/>
      <c r="DU6" s="644"/>
      <c r="DV6" s="644"/>
      <c r="DW6" s="644"/>
      <c r="DX6" s="644"/>
      <c r="DY6" s="644"/>
      <c r="DZ6" s="644"/>
      <c r="EA6" s="644"/>
      <c r="EB6" s="644"/>
      <c r="EC6" s="684"/>
    </row>
    <row r="7" spans="2:143" ht="11.25" customHeight="1" x14ac:dyDescent="0.15">
      <c r="B7" s="638" t="s">
        <v>228</v>
      </c>
      <c r="C7" s="639"/>
      <c r="D7" s="639"/>
      <c r="E7" s="639"/>
      <c r="F7" s="639"/>
      <c r="G7" s="639"/>
      <c r="H7" s="639"/>
      <c r="I7" s="639"/>
      <c r="J7" s="639"/>
      <c r="K7" s="639"/>
      <c r="L7" s="639"/>
      <c r="M7" s="639"/>
      <c r="N7" s="639"/>
      <c r="O7" s="639"/>
      <c r="P7" s="639"/>
      <c r="Q7" s="640"/>
      <c r="R7" s="641">
        <v>27519</v>
      </c>
      <c r="S7" s="644"/>
      <c r="T7" s="644"/>
      <c r="U7" s="644"/>
      <c r="V7" s="644"/>
      <c r="W7" s="644"/>
      <c r="X7" s="644"/>
      <c r="Y7" s="645"/>
      <c r="Z7" s="703">
        <v>0</v>
      </c>
      <c r="AA7" s="703"/>
      <c r="AB7" s="703"/>
      <c r="AC7" s="703"/>
      <c r="AD7" s="704">
        <v>27519</v>
      </c>
      <c r="AE7" s="704"/>
      <c r="AF7" s="704"/>
      <c r="AG7" s="704"/>
      <c r="AH7" s="704"/>
      <c r="AI7" s="704"/>
      <c r="AJ7" s="704"/>
      <c r="AK7" s="704"/>
      <c r="AL7" s="646">
        <v>0.1</v>
      </c>
      <c r="AM7" s="647"/>
      <c r="AN7" s="647"/>
      <c r="AO7" s="705"/>
      <c r="AP7" s="638" t="s">
        <v>229</v>
      </c>
      <c r="AQ7" s="639"/>
      <c r="AR7" s="639"/>
      <c r="AS7" s="639"/>
      <c r="AT7" s="639"/>
      <c r="AU7" s="639"/>
      <c r="AV7" s="639"/>
      <c r="AW7" s="639"/>
      <c r="AX7" s="639"/>
      <c r="AY7" s="639"/>
      <c r="AZ7" s="639"/>
      <c r="BA7" s="639"/>
      <c r="BB7" s="639"/>
      <c r="BC7" s="639"/>
      <c r="BD7" s="639"/>
      <c r="BE7" s="639"/>
      <c r="BF7" s="640"/>
      <c r="BG7" s="641">
        <v>11667858</v>
      </c>
      <c r="BH7" s="644"/>
      <c r="BI7" s="644"/>
      <c r="BJ7" s="644"/>
      <c r="BK7" s="644"/>
      <c r="BL7" s="644"/>
      <c r="BM7" s="644"/>
      <c r="BN7" s="645"/>
      <c r="BO7" s="703">
        <v>35</v>
      </c>
      <c r="BP7" s="703"/>
      <c r="BQ7" s="703"/>
      <c r="BR7" s="703"/>
      <c r="BS7" s="704">
        <v>406878</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41">
        <v>8004410</v>
      </c>
      <c r="CS7" s="644"/>
      <c r="CT7" s="644"/>
      <c r="CU7" s="644"/>
      <c r="CV7" s="644"/>
      <c r="CW7" s="644"/>
      <c r="CX7" s="644"/>
      <c r="CY7" s="645"/>
      <c r="CZ7" s="703">
        <v>13</v>
      </c>
      <c r="DA7" s="703"/>
      <c r="DB7" s="703"/>
      <c r="DC7" s="703"/>
      <c r="DD7" s="649">
        <v>340364</v>
      </c>
      <c r="DE7" s="644"/>
      <c r="DF7" s="644"/>
      <c r="DG7" s="644"/>
      <c r="DH7" s="644"/>
      <c r="DI7" s="644"/>
      <c r="DJ7" s="644"/>
      <c r="DK7" s="644"/>
      <c r="DL7" s="644"/>
      <c r="DM7" s="644"/>
      <c r="DN7" s="644"/>
      <c r="DO7" s="644"/>
      <c r="DP7" s="645"/>
      <c r="DQ7" s="649">
        <v>7488284</v>
      </c>
      <c r="DR7" s="644"/>
      <c r="DS7" s="644"/>
      <c r="DT7" s="644"/>
      <c r="DU7" s="644"/>
      <c r="DV7" s="644"/>
      <c r="DW7" s="644"/>
      <c r="DX7" s="644"/>
      <c r="DY7" s="644"/>
      <c r="DZ7" s="644"/>
      <c r="EA7" s="644"/>
      <c r="EB7" s="644"/>
      <c r="EC7" s="684"/>
    </row>
    <row r="8" spans="2:143" ht="11.25" customHeight="1" x14ac:dyDescent="0.15">
      <c r="B8" s="638" t="s">
        <v>231</v>
      </c>
      <c r="C8" s="639"/>
      <c r="D8" s="639"/>
      <c r="E8" s="639"/>
      <c r="F8" s="639"/>
      <c r="G8" s="639"/>
      <c r="H8" s="639"/>
      <c r="I8" s="639"/>
      <c r="J8" s="639"/>
      <c r="K8" s="639"/>
      <c r="L8" s="639"/>
      <c r="M8" s="639"/>
      <c r="N8" s="639"/>
      <c r="O8" s="639"/>
      <c r="P8" s="639"/>
      <c r="Q8" s="640"/>
      <c r="R8" s="641">
        <v>105994</v>
      </c>
      <c r="S8" s="644"/>
      <c r="T8" s="644"/>
      <c r="U8" s="644"/>
      <c r="V8" s="644"/>
      <c r="W8" s="644"/>
      <c r="X8" s="644"/>
      <c r="Y8" s="645"/>
      <c r="Z8" s="703">
        <v>0.2</v>
      </c>
      <c r="AA8" s="703"/>
      <c r="AB8" s="703"/>
      <c r="AC8" s="703"/>
      <c r="AD8" s="704">
        <v>105994</v>
      </c>
      <c r="AE8" s="704"/>
      <c r="AF8" s="704"/>
      <c r="AG8" s="704"/>
      <c r="AH8" s="704"/>
      <c r="AI8" s="704"/>
      <c r="AJ8" s="704"/>
      <c r="AK8" s="704"/>
      <c r="AL8" s="646">
        <v>0.3</v>
      </c>
      <c r="AM8" s="647"/>
      <c r="AN8" s="647"/>
      <c r="AO8" s="705"/>
      <c r="AP8" s="638" t="s">
        <v>232</v>
      </c>
      <c r="AQ8" s="639"/>
      <c r="AR8" s="639"/>
      <c r="AS8" s="639"/>
      <c r="AT8" s="639"/>
      <c r="AU8" s="639"/>
      <c r="AV8" s="639"/>
      <c r="AW8" s="639"/>
      <c r="AX8" s="639"/>
      <c r="AY8" s="639"/>
      <c r="AZ8" s="639"/>
      <c r="BA8" s="639"/>
      <c r="BB8" s="639"/>
      <c r="BC8" s="639"/>
      <c r="BD8" s="639"/>
      <c r="BE8" s="639"/>
      <c r="BF8" s="640"/>
      <c r="BG8" s="641">
        <v>247625</v>
      </c>
      <c r="BH8" s="644"/>
      <c r="BI8" s="644"/>
      <c r="BJ8" s="644"/>
      <c r="BK8" s="644"/>
      <c r="BL8" s="644"/>
      <c r="BM8" s="644"/>
      <c r="BN8" s="645"/>
      <c r="BO8" s="703">
        <v>0.7</v>
      </c>
      <c r="BP8" s="703"/>
      <c r="BQ8" s="703"/>
      <c r="BR8" s="703"/>
      <c r="BS8" s="649" t="s">
        <v>122</v>
      </c>
      <c r="BT8" s="644"/>
      <c r="BU8" s="644"/>
      <c r="BV8" s="644"/>
      <c r="BW8" s="644"/>
      <c r="BX8" s="644"/>
      <c r="BY8" s="644"/>
      <c r="BZ8" s="644"/>
      <c r="CA8" s="644"/>
      <c r="CB8" s="684"/>
      <c r="CD8" s="685" t="s">
        <v>233</v>
      </c>
      <c r="CE8" s="682"/>
      <c r="CF8" s="682"/>
      <c r="CG8" s="682"/>
      <c r="CH8" s="682"/>
      <c r="CI8" s="682"/>
      <c r="CJ8" s="682"/>
      <c r="CK8" s="682"/>
      <c r="CL8" s="682"/>
      <c r="CM8" s="682"/>
      <c r="CN8" s="682"/>
      <c r="CO8" s="682"/>
      <c r="CP8" s="682"/>
      <c r="CQ8" s="683"/>
      <c r="CR8" s="641">
        <v>18349713</v>
      </c>
      <c r="CS8" s="644"/>
      <c r="CT8" s="644"/>
      <c r="CU8" s="644"/>
      <c r="CV8" s="644"/>
      <c r="CW8" s="644"/>
      <c r="CX8" s="644"/>
      <c r="CY8" s="645"/>
      <c r="CZ8" s="703">
        <v>29.8</v>
      </c>
      <c r="DA8" s="703"/>
      <c r="DB8" s="703"/>
      <c r="DC8" s="703"/>
      <c r="DD8" s="649">
        <v>1106414</v>
      </c>
      <c r="DE8" s="644"/>
      <c r="DF8" s="644"/>
      <c r="DG8" s="644"/>
      <c r="DH8" s="644"/>
      <c r="DI8" s="644"/>
      <c r="DJ8" s="644"/>
      <c r="DK8" s="644"/>
      <c r="DL8" s="644"/>
      <c r="DM8" s="644"/>
      <c r="DN8" s="644"/>
      <c r="DO8" s="644"/>
      <c r="DP8" s="645"/>
      <c r="DQ8" s="649">
        <v>9238809</v>
      </c>
      <c r="DR8" s="644"/>
      <c r="DS8" s="644"/>
      <c r="DT8" s="644"/>
      <c r="DU8" s="644"/>
      <c r="DV8" s="644"/>
      <c r="DW8" s="644"/>
      <c r="DX8" s="644"/>
      <c r="DY8" s="644"/>
      <c r="DZ8" s="644"/>
      <c r="EA8" s="644"/>
      <c r="EB8" s="644"/>
      <c r="EC8" s="684"/>
    </row>
    <row r="9" spans="2:143" ht="11.25" customHeight="1" x14ac:dyDescent="0.15">
      <c r="B9" s="638" t="s">
        <v>234</v>
      </c>
      <c r="C9" s="639"/>
      <c r="D9" s="639"/>
      <c r="E9" s="639"/>
      <c r="F9" s="639"/>
      <c r="G9" s="639"/>
      <c r="H9" s="639"/>
      <c r="I9" s="639"/>
      <c r="J9" s="639"/>
      <c r="K9" s="639"/>
      <c r="L9" s="639"/>
      <c r="M9" s="639"/>
      <c r="N9" s="639"/>
      <c r="O9" s="639"/>
      <c r="P9" s="639"/>
      <c r="Q9" s="640"/>
      <c r="R9" s="641">
        <v>124248</v>
      </c>
      <c r="S9" s="644"/>
      <c r="T9" s="644"/>
      <c r="U9" s="644"/>
      <c r="V9" s="644"/>
      <c r="W9" s="644"/>
      <c r="X9" s="644"/>
      <c r="Y9" s="645"/>
      <c r="Z9" s="703">
        <v>0.2</v>
      </c>
      <c r="AA9" s="703"/>
      <c r="AB9" s="703"/>
      <c r="AC9" s="703"/>
      <c r="AD9" s="704">
        <v>124248</v>
      </c>
      <c r="AE9" s="704"/>
      <c r="AF9" s="704"/>
      <c r="AG9" s="704"/>
      <c r="AH9" s="704"/>
      <c r="AI9" s="704"/>
      <c r="AJ9" s="704"/>
      <c r="AK9" s="704"/>
      <c r="AL9" s="646">
        <v>0.3</v>
      </c>
      <c r="AM9" s="647"/>
      <c r="AN9" s="647"/>
      <c r="AO9" s="705"/>
      <c r="AP9" s="638" t="s">
        <v>235</v>
      </c>
      <c r="AQ9" s="639"/>
      <c r="AR9" s="639"/>
      <c r="AS9" s="639"/>
      <c r="AT9" s="639"/>
      <c r="AU9" s="639"/>
      <c r="AV9" s="639"/>
      <c r="AW9" s="639"/>
      <c r="AX9" s="639"/>
      <c r="AY9" s="639"/>
      <c r="AZ9" s="639"/>
      <c r="BA9" s="639"/>
      <c r="BB9" s="639"/>
      <c r="BC9" s="639"/>
      <c r="BD9" s="639"/>
      <c r="BE9" s="639"/>
      <c r="BF9" s="640"/>
      <c r="BG9" s="641">
        <v>7955378</v>
      </c>
      <c r="BH9" s="644"/>
      <c r="BI9" s="644"/>
      <c r="BJ9" s="644"/>
      <c r="BK9" s="644"/>
      <c r="BL9" s="644"/>
      <c r="BM9" s="644"/>
      <c r="BN9" s="645"/>
      <c r="BO9" s="703">
        <v>23.9</v>
      </c>
      <c r="BP9" s="703"/>
      <c r="BQ9" s="703"/>
      <c r="BR9" s="703"/>
      <c r="BS9" s="649" t="s">
        <v>236</v>
      </c>
      <c r="BT9" s="644"/>
      <c r="BU9" s="644"/>
      <c r="BV9" s="644"/>
      <c r="BW9" s="644"/>
      <c r="BX9" s="644"/>
      <c r="BY9" s="644"/>
      <c r="BZ9" s="644"/>
      <c r="CA9" s="644"/>
      <c r="CB9" s="684"/>
      <c r="CD9" s="685" t="s">
        <v>237</v>
      </c>
      <c r="CE9" s="682"/>
      <c r="CF9" s="682"/>
      <c r="CG9" s="682"/>
      <c r="CH9" s="682"/>
      <c r="CI9" s="682"/>
      <c r="CJ9" s="682"/>
      <c r="CK9" s="682"/>
      <c r="CL9" s="682"/>
      <c r="CM9" s="682"/>
      <c r="CN9" s="682"/>
      <c r="CO9" s="682"/>
      <c r="CP9" s="682"/>
      <c r="CQ9" s="683"/>
      <c r="CR9" s="641">
        <v>7018375</v>
      </c>
      <c r="CS9" s="644"/>
      <c r="CT9" s="644"/>
      <c r="CU9" s="644"/>
      <c r="CV9" s="644"/>
      <c r="CW9" s="644"/>
      <c r="CX9" s="644"/>
      <c r="CY9" s="645"/>
      <c r="CZ9" s="703">
        <v>11.4</v>
      </c>
      <c r="DA9" s="703"/>
      <c r="DB9" s="703"/>
      <c r="DC9" s="703"/>
      <c r="DD9" s="649">
        <v>1007059</v>
      </c>
      <c r="DE9" s="644"/>
      <c r="DF9" s="644"/>
      <c r="DG9" s="644"/>
      <c r="DH9" s="644"/>
      <c r="DI9" s="644"/>
      <c r="DJ9" s="644"/>
      <c r="DK9" s="644"/>
      <c r="DL9" s="644"/>
      <c r="DM9" s="644"/>
      <c r="DN9" s="644"/>
      <c r="DO9" s="644"/>
      <c r="DP9" s="645"/>
      <c r="DQ9" s="649">
        <v>5027247</v>
      </c>
      <c r="DR9" s="644"/>
      <c r="DS9" s="644"/>
      <c r="DT9" s="644"/>
      <c r="DU9" s="644"/>
      <c r="DV9" s="644"/>
      <c r="DW9" s="644"/>
      <c r="DX9" s="644"/>
      <c r="DY9" s="644"/>
      <c r="DZ9" s="644"/>
      <c r="EA9" s="644"/>
      <c r="EB9" s="644"/>
      <c r="EC9" s="684"/>
    </row>
    <row r="10" spans="2:143" ht="11.25" customHeight="1" x14ac:dyDescent="0.15">
      <c r="B10" s="638" t="s">
        <v>238</v>
      </c>
      <c r="C10" s="639"/>
      <c r="D10" s="639"/>
      <c r="E10" s="639"/>
      <c r="F10" s="639"/>
      <c r="G10" s="639"/>
      <c r="H10" s="639"/>
      <c r="I10" s="639"/>
      <c r="J10" s="639"/>
      <c r="K10" s="639"/>
      <c r="L10" s="639"/>
      <c r="M10" s="639"/>
      <c r="N10" s="639"/>
      <c r="O10" s="639"/>
      <c r="P10" s="639"/>
      <c r="Q10" s="640"/>
      <c r="R10" s="641" t="s">
        <v>236</v>
      </c>
      <c r="S10" s="644"/>
      <c r="T10" s="644"/>
      <c r="U10" s="644"/>
      <c r="V10" s="644"/>
      <c r="W10" s="644"/>
      <c r="X10" s="644"/>
      <c r="Y10" s="645"/>
      <c r="Z10" s="703" t="s">
        <v>236</v>
      </c>
      <c r="AA10" s="703"/>
      <c r="AB10" s="703"/>
      <c r="AC10" s="703"/>
      <c r="AD10" s="704" t="s">
        <v>122</v>
      </c>
      <c r="AE10" s="704"/>
      <c r="AF10" s="704"/>
      <c r="AG10" s="704"/>
      <c r="AH10" s="704"/>
      <c r="AI10" s="704"/>
      <c r="AJ10" s="704"/>
      <c r="AK10" s="704"/>
      <c r="AL10" s="646" t="s">
        <v>171</v>
      </c>
      <c r="AM10" s="647"/>
      <c r="AN10" s="647"/>
      <c r="AO10" s="705"/>
      <c r="AP10" s="638" t="s">
        <v>239</v>
      </c>
      <c r="AQ10" s="639"/>
      <c r="AR10" s="639"/>
      <c r="AS10" s="639"/>
      <c r="AT10" s="639"/>
      <c r="AU10" s="639"/>
      <c r="AV10" s="639"/>
      <c r="AW10" s="639"/>
      <c r="AX10" s="639"/>
      <c r="AY10" s="639"/>
      <c r="AZ10" s="639"/>
      <c r="BA10" s="639"/>
      <c r="BB10" s="639"/>
      <c r="BC10" s="639"/>
      <c r="BD10" s="639"/>
      <c r="BE10" s="639"/>
      <c r="BF10" s="640"/>
      <c r="BG10" s="641">
        <v>593059</v>
      </c>
      <c r="BH10" s="644"/>
      <c r="BI10" s="644"/>
      <c r="BJ10" s="644"/>
      <c r="BK10" s="644"/>
      <c r="BL10" s="644"/>
      <c r="BM10" s="644"/>
      <c r="BN10" s="645"/>
      <c r="BO10" s="703">
        <v>1.8</v>
      </c>
      <c r="BP10" s="703"/>
      <c r="BQ10" s="703"/>
      <c r="BR10" s="703"/>
      <c r="BS10" s="649" t="s">
        <v>236</v>
      </c>
      <c r="BT10" s="644"/>
      <c r="BU10" s="644"/>
      <c r="BV10" s="644"/>
      <c r="BW10" s="644"/>
      <c r="BX10" s="644"/>
      <c r="BY10" s="644"/>
      <c r="BZ10" s="644"/>
      <c r="CA10" s="644"/>
      <c r="CB10" s="684"/>
      <c r="CD10" s="685" t="s">
        <v>240</v>
      </c>
      <c r="CE10" s="682"/>
      <c r="CF10" s="682"/>
      <c r="CG10" s="682"/>
      <c r="CH10" s="682"/>
      <c r="CI10" s="682"/>
      <c r="CJ10" s="682"/>
      <c r="CK10" s="682"/>
      <c r="CL10" s="682"/>
      <c r="CM10" s="682"/>
      <c r="CN10" s="682"/>
      <c r="CO10" s="682"/>
      <c r="CP10" s="682"/>
      <c r="CQ10" s="683"/>
      <c r="CR10" s="641">
        <v>50203</v>
      </c>
      <c r="CS10" s="644"/>
      <c r="CT10" s="644"/>
      <c r="CU10" s="644"/>
      <c r="CV10" s="644"/>
      <c r="CW10" s="644"/>
      <c r="CX10" s="644"/>
      <c r="CY10" s="645"/>
      <c r="CZ10" s="703">
        <v>0.1</v>
      </c>
      <c r="DA10" s="703"/>
      <c r="DB10" s="703"/>
      <c r="DC10" s="703"/>
      <c r="DD10" s="649" t="s">
        <v>236</v>
      </c>
      <c r="DE10" s="644"/>
      <c r="DF10" s="644"/>
      <c r="DG10" s="644"/>
      <c r="DH10" s="644"/>
      <c r="DI10" s="644"/>
      <c r="DJ10" s="644"/>
      <c r="DK10" s="644"/>
      <c r="DL10" s="644"/>
      <c r="DM10" s="644"/>
      <c r="DN10" s="644"/>
      <c r="DO10" s="644"/>
      <c r="DP10" s="645"/>
      <c r="DQ10" s="649">
        <v>47922</v>
      </c>
      <c r="DR10" s="644"/>
      <c r="DS10" s="644"/>
      <c r="DT10" s="644"/>
      <c r="DU10" s="644"/>
      <c r="DV10" s="644"/>
      <c r="DW10" s="644"/>
      <c r="DX10" s="644"/>
      <c r="DY10" s="644"/>
      <c r="DZ10" s="644"/>
      <c r="EA10" s="644"/>
      <c r="EB10" s="644"/>
      <c r="EC10" s="684"/>
    </row>
    <row r="11" spans="2:143" ht="11.25" customHeight="1" x14ac:dyDescent="0.15">
      <c r="B11" s="638" t="s">
        <v>241</v>
      </c>
      <c r="C11" s="639"/>
      <c r="D11" s="639"/>
      <c r="E11" s="639"/>
      <c r="F11" s="639"/>
      <c r="G11" s="639"/>
      <c r="H11" s="639"/>
      <c r="I11" s="639"/>
      <c r="J11" s="639"/>
      <c r="K11" s="639"/>
      <c r="L11" s="639"/>
      <c r="M11" s="639"/>
      <c r="N11" s="639"/>
      <c r="O11" s="639"/>
      <c r="P11" s="639"/>
      <c r="Q11" s="640"/>
      <c r="R11" s="641" t="s">
        <v>236</v>
      </c>
      <c r="S11" s="644"/>
      <c r="T11" s="644"/>
      <c r="U11" s="644"/>
      <c r="V11" s="644"/>
      <c r="W11" s="644"/>
      <c r="X11" s="644"/>
      <c r="Y11" s="645"/>
      <c r="Z11" s="703" t="s">
        <v>236</v>
      </c>
      <c r="AA11" s="703"/>
      <c r="AB11" s="703"/>
      <c r="AC11" s="703"/>
      <c r="AD11" s="704" t="s">
        <v>236</v>
      </c>
      <c r="AE11" s="704"/>
      <c r="AF11" s="704"/>
      <c r="AG11" s="704"/>
      <c r="AH11" s="704"/>
      <c r="AI11" s="704"/>
      <c r="AJ11" s="704"/>
      <c r="AK11" s="704"/>
      <c r="AL11" s="646" t="s">
        <v>236</v>
      </c>
      <c r="AM11" s="647"/>
      <c r="AN11" s="647"/>
      <c r="AO11" s="705"/>
      <c r="AP11" s="638" t="s">
        <v>242</v>
      </c>
      <c r="AQ11" s="639"/>
      <c r="AR11" s="639"/>
      <c r="AS11" s="639"/>
      <c r="AT11" s="639"/>
      <c r="AU11" s="639"/>
      <c r="AV11" s="639"/>
      <c r="AW11" s="639"/>
      <c r="AX11" s="639"/>
      <c r="AY11" s="639"/>
      <c r="AZ11" s="639"/>
      <c r="BA11" s="639"/>
      <c r="BB11" s="639"/>
      <c r="BC11" s="639"/>
      <c r="BD11" s="639"/>
      <c r="BE11" s="639"/>
      <c r="BF11" s="640"/>
      <c r="BG11" s="641">
        <v>2871796</v>
      </c>
      <c r="BH11" s="644"/>
      <c r="BI11" s="644"/>
      <c r="BJ11" s="644"/>
      <c r="BK11" s="644"/>
      <c r="BL11" s="644"/>
      <c r="BM11" s="644"/>
      <c r="BN11" s="645"/>
      <c r="BO11" s="703">
        <v>8.6</v>
      </c>
      <c r="BP11" s="703"/>
      <c r="BQ11" s="703"/>
      <c r="BR11" s="703"/>
      <c r="BS11" s="649">
        <v>406878</v>
      </c>
      <c r="BT11" s="644"/>
      <c r="BU11" s="644"/>
      <c r="BV11" s="644"/>
      <c r="BW11" s="644"/>
      <c r="BX11" s="644"/>
      <c r="BY11" s="644"/>
      <c r="BZ11" s="644"/>
      <c r="CA11" s="644"/>
      <c r="CB11" s="684"/>
      <c r="CD11" s="685" t="s">
        <v>243</v>
      </c>
      <c r="CE11" s="682"/>
      <c r="CF11" s="682"/>
      <c r="CG11" s="682"/>
      <c r="CH11" s="682"/>
      <c r="CI11" s="682"/>
      <c r="CJ11" s="682"/>
      <c r="CK11" s="682"/>
      <c r="CL11" s="682"/>
      <c r="CM11" s="682"/>
      <c r="CN11" s="682"/>
      <c r="CO11" s="682"/>
      <c r="CP11" s="682"/>
      <c r="CQ11" s="683"/>
      <c r="CR11" s="641">
        <v>1692864</v>
      </c>
      <c r="CS11" s="644"/>
      <c r="CT11" s="644"/>
      <c r="CU11" s="644"/>
      <c r="CV11" s="644"/>
      <c r="CW11" s="644"/>
      <c r="CX11" s="644"/>
      <c r="CY11" s="645"/>
      <c r="CZ11" s="703">
        <v>2.8</v>
      </c>
      <c r="DA11" s="703"/>
      <c r="DB11" s="703"/>
      <c r="DC11" s="703"/>
      <c r="DD11" s="649">
        <v>876366</v>
      </c>
      <c r="DE11" s="644"/>
      <c r="DF11" s="644"/>
      <c r="DG11" s="644"/>
      <c r="DH11" s="644"/>
      <c r="DI11" s="644"/>
      <c r="DJ11" s="644"/>
      <c r="DK11" s="644"/>
      <c r="DL11" s="644"/>
      <c r="DM11" s="644"/>
      <c r="DN11" s="644"/>
      <c r="DO11" s="644"/>
      <c r="DP11" s="645"/>
      <c r="DQ11" s="649">
        <v>964289</v>
      </c>
      <c r="DR11" s="644"/>
      <c r="DS11" s="644"/>
      <c r="DT11" s="644"/>
      <c r="DU11" s="644"/>
      <c r="DV11" s="644"/>
      <c r="DW11" s="644"/>
      <c r="DX11" s="644"/>
      <c r="DY11" s="644"/>
      <c r="DZ11" s="644"/>
      <c r="EA11" s="644"/>
      <c r="EB11" s="644"/>
      <c r="EC11" s="684"/>
    </row>
    <row r="12" spans="2:143" ht="11.25" customHeight="1" x14ac:dyDescent="0.15">
      <c r="B12" s="638" t="s">
        <v>244</v>
      </c>
      <c r="C12" s="639"/>
      <c r="D12" s="639"/>
      <c r="E12" s="639"/>
      <c r="F12" s="639"/>
      <c r="G12" s="639"/>
      <c r="H12" s="639"/>
      <c r="I12" s="639"/>
      <c r="J12" s="639"/>
      <c r="K12" s="639"/>
      <c r="L12" s="639"/>
      <c r="M12" s="639"/>
      <c r="N12" s="639"/>
      <c r="O12" s="639"/>
      <c r="P12" s="639"/>
      <c r="Q12" s="640"/>
      <c r="R12" s="641">
        <v>2726693</v>
      </c>
      <c r="S12" s="644"/>
      <c r="T12" s="644"/>
      <c r="U12" s="644"/>
      <c r="V12" s="644"/>
      <c r="W12" s="644"/>
      <c r="X12" s="644"/>
      <c r="Y12" s="645"/>
      <c r="Z12" s="703">
        <v>4.0999999999999996</v>
      </c>
      <c r="AA12" s="703"/>
      <c r="AB12" s="703"/>
      <c r="AC12" s="703"/>
      <c r="AD12" s="704">
        <v>2726693</v>
      </c>
      <c r="AE12" s="704"/>
      <c r="AF12" s="704"/>
      <c r="AG12" s="704"/>
      <c r="AH12" s="704"/>
      <c r="AI12" s="704"/>
      <c r="AJ12" s="704"/>
      <c r="AK12" s="704"/>
      <c r="AL12" s="646">
        <v>7</v>
      </c>
      <c r="AM12" s="647"/>
      <c r="AN12" s="647"/>
      <c r="AO12" s="705"/>
      <c r="AP12" s="638" t="s">
        <v>245</v>
      </c>
      <c r="AQ12" s="639"/>
      <c r="AR12" s="639"/>
      <c r="AS12" s="639"/>
      <c r="AT12" s="639"/>
      <c r="AU12" s="639"/>
      <c r="AV12" s="639"/>
      <c r="AW12" s="639"/>
      <c r="AX12" s="639"/>
      <c r="AY12" s="639"/>
      <c r="AZ12" s="639"/>
      <c r="BA12" s="639"/>
      <c r="BB12" s="639"/>
      <c r="BC12" s="639"/>
      <c r="BD12" s="639"/>
      <c r="BE12" s="639"/>
      <c r="BF12" s="640"/>
      <c r="BG12" s="641">
        <v>20002711</v>
      </c>
      <c r="BH12" s="644"/>
      <c r="BI12" s="644"/>
      <c r="BJ12" s="644"/>
      <c r="BK12" s="644"/>
      <c r="BL12" s="644"/>
      <c r="BM12" s="644"/>
      <c r="BN12" s="645"/>
      <c r="BO12" s="703">
        <v>60.1</v>
      </c>
      <c r="BP12" s="703"/>
      <c r="BQ12" s="703"/>
      <c r="BR12" s="703"/>
      <c r="BS12" s="649" t="s">
        <v>236</v>
      </c>
      <c r="BT12" s="644"/>
      <c r="BU12" s="644"/>
      <c r="BV12" s="644"/>
      <c r="BW12" s="644"/>
      <c r="BX12" s="644"/>
      <c r="BY12" s="644"/>
      <c r="BZ12" s="644"/>
      <c r="CA12" s="644"/>
      <c r="CB12" s="684"/>
      <c r="CD12" s="685" t="s">
        <v>246</v>
      </c>
      <c r="CE12" s="682"/>
      <c r="CF12" s="682"/>
      <c r="CG12" s="682"/>
      <c r="CH12" s="682"/>
      <c r="CI12" s="682"/>
      <c r="CJ12" s="682"/>
      <c r="CK12" s="682"/>
      <c r="CL12" s="682"/>
      <c r="CM12" s="682"/>
      <c r="CN12" s="682"/>
      <c r="CO12" s="682"/>
      <c r="CP12" s="682"/>
      <c r="CQ12" s="683"/>
      <c r="CR12" s="641">
        <v>2123411</v>
      </c>
      <c r="CS12" s="644"/>
      <c r="CT12" s="644"/>
      <c r="CU12" s="644"/>
      <c r="CV12" s="644"/>
      <c r="CW12" s="644"/>
      <c r="CX12" s="644"/>
      <c r="CY12" s="645"/>
      <c r="CZ12" s="703">
        <v>3.5</v>
      </c>
      <c r="DA12" s="703"/>
      <c r="DB12" s="703"/>
      <c r="DC12" s="703"/>
      <c r="DD12" s="649">
        <v>13558</v>
      </c>
      <c r="DE12" s="644"/>
      <c r="DF12" s="644"/>
      <c r="DG12" s="644"/>
      <c r="DH12" s="644"/>
      <c r="DI12" s="644"/>
      <c r="DJ12" s="644"/>
      <c r="DK12" s="644"/>
      <c r="DL12" s="644"/>
      <c r="DM12" s="644"/>
      <c r="DN12" s="644"/>
      <c r="DO12" s="644"/>
      <c r="DP12" s="645"/>
      <c r="DQ12" s="649">
        <v>898378</v>
      </c>
      <c r="DR12" s="644"/>
      <c r="DS12" s="644"/>
      <c r="DT12" s="644"/>
      <c r="DU12" s="644"/>
      <c r="DV12" s="644"/>
      <c r="DW12" s="644"/>
      <c r="DX12" s="644"/>
      <c r="DY12" s="644"/>
      <c r="DZ12" s="644"/>
      <c r="EA12" s="644"/>
      <c r="EB12" s="644"/>
      <c r="EC12" s="684"/>
    </row>
    <row r="13" spans="2:143" ht="11.25" customHeight="1" x14ac:dyDescent="0.15">
      <c r="B13" s="638" t="s">
        <v>247</v>
      </c>
      <c r="C13" s="639"/>
      <c r="D13" s="639"/>
      <c r="E13" s="639"/>
      <c r="F13" s="639"/>
      <c r="G13" s="639"/>
      <c r="H13" s="639"/>
      <c r="I13" s="639"/>
      <c r="J13" s="639"/>
      <c r="K13" s="639"/>
      <c r="L13" s="639"/>
      <c r="M13" s="639"/>
      <c r="N13" s="639"/>
      <c r="O13" s="639"/>
      <c r="P13" s="639"/>
      <c r="Q13" s="640"/>
      <c r="R13" s="641">
        <v>235121</v>
      </c>
      <c r="S13" s="644"/>
      <c r="T13" s="644"/>
      <c r="U13" s="644"/>
      <c r="V13" s="644"/>
      <c r="W13" s="644"/>
      <c r="X13" s="644"/>
      <c r="Y13" s="645"/>
      <c r="Z13" s="703">
        <v>0.4</v>
      </c>
      <c r="AA13" s="703"/>
      <c r="AB13" s="703"/>
      <c r="AC13" s="703"/>
      <c r="AD13" s="704">
        <v>235121</v>
      </c>
      <c r="AE13" s="704"/>
      <c r="AF13" s="704"/>
      <c r="AG13" s="704"/>
      <c r="AH13" s="704"/>
      <c r="AI13" s="704"/>
      <c r="AJ13" s="704"/>
      <c r="AK13" s="704"/>
      <c r="AL13" s="646">
        <v>0.6</v>
      </c>
      <c r="AM13" s="647"/>
      <c r="AN13" s="647"/>
      <c r="AO13" s="705"/>
      <c r="AP13" s="638" t="s">
        <v>248</v>
      </c>
      <c r="AQ13" s="639"/>
      <c r="AR13" s="639"/>
      <c r="AS13" s="639"/>
      <c r="AT13" s="639"/>
      <c r="AU13" s="639"/>
      <c r="AV13" s="639"/>
      <c r="AW13" s="639"/>
      <c r="AX13" s="639"/>
      <c r="AY13" s="639"/>
      <c r="AZ13" s="639"/>
      <c r="BA13" s="639"/>
      <c r="BB13" s="639"/>
      <c r="BC13" s="639"/>
      <c r="BD13" s="639"/>
      <c r="BE13" s="639"/>
      <c r="BF13" s="640"/>
      <c r="BG13" s="641">
        <v>19959794</v>
      </c>
      <c r="BH13" s="644"/>
      <c r="BI13" s="644"/>
      <c r="BJ13" s="644"/>
      <c r="BK13" s="644"/>
      <c r="BL13" s="644"/>
      <c r="BM13" s="644"/>
      <c r="BN13" s="645"/>
      <c r="BO13" s="703">
        <v>60</v>
      </c>
      <c r="BP13" s="703"/>
      <c r="BQ13" s="703"/>
      <c r="BR13" s="703"/>
      <c r="BS13" s="649" t="s">
        <v>236</v>
      </c>
      <c r="BT13" s="644"/>
      <c r="BU13" s="644"/>
      <c r="BV13" s="644"/>
      <c r="BW13" s="644"/>
      <c r="BX13" s="644"/>
      <c r="BY13" s="644"/>
      <c r="BZ13" s="644"/>
      <c r="CA13" s="644"/>
      <c r="CB13" s="684"/>
      <c r="CD13" s="685" t="s">
        <v>249</v>
      </c>
      <c r="CE13" s="682"/>
      <c r="CF13" s="682"/>
      <c r="CG13" s="682"/>
      <c r="CH13" s="682"/>
      <c r="CI13" s="682"/>
      <c r="CJ13" s="682"/>
      <c r="CK13" s="682"/>
      <c r="CL13" s="682"/>
      <c r="CM13" s="682"/>
      <c r="CN13" s="682"/>
      <c r="CO13" s="682"/>
      <c r="CP13" s="682"/>
      <c r="CQ13" s="683"/>
      <c r="CR13" s="641">
        <v>5717419</v>
      </c>
      <c r="CS13" s="644"/>
      <c r="CT13" s="644"/>
      <c r="CU13" s="644"/>
      <c r="CV13" s="644"/>
      <c r="CW13" s="644"/>
      <c r="CX13" s="644"/>
      <c r="CY13" s="645"/>
      <c r="CZ13" s="703">
        <v>9.3000000000000007</v>
      </c>
      <c r="DA13" s="703"/>
      <c r="DB13" s="703"/>
      <c r="DC13" s="703"/>
      <c r="DD13" s="649">
        <v>3505228</v>
      </c>
      <c r="DE13" s="644"/>
      <c r="DF13" s="644"/>
      <c r="DG13" s="644"/>
      <c r="DH13" s="644"/>
      <c r="DI13" s="644"/>
      <c r="DJ13" s="644"/>
      <c r="DK13" s="644"/>
      <c r="DL13" s="644"/>
      <c r="DM13" s="644"/>
      <c r="DN13" s="644"/>
      <c r="DO13" s="644"/>
      <c r="DP13" s="645"/>
      <c r="DQ13" s="649">
        <v>3442419</v>
      </c>
      <c r="DR13" s="644"/>
      <c r="DS13" s="644"/>
      <c r="DT13" s="644"/>
      <c r="DU13" s="644"/>
      <c r="DV13" s="644"/>
      <c r="DW13" s="644"/>
      <c r="DX13" s="644"/>
      <c r="DY13" s="644"/>
      <c r="DZ13" s="644"/>
      <c r="EA13" s="644"/>
      <c r="EB13" s="644"/>
      <c r="EC13" s="684"/>
    </row>
    <row r="14" spans="2:143" ht="11.25" customHeight="1" x14ac:dyDescent="0.15">
      <c r="B14" s="638" t="s">
        <v>250</v>
      </c>
      <c r="C14" s="639"/>
      <c r="D14" s="639"/>
      <c r="E14" s="639"/>
      <c r="F14" s="639"/>
      <c r="G14" s="639"/>
      <c r="H14" s="639"/>
      <c r="I14" s="639"/>
      <c r="J14" s="639"/>
      <c r="K14" s="639"/>
      <c r="L14" s="639"/>
      <c r="M14" s="639"/>
      <c r="N14" s="639"/>
      <c r="O14" s="639"/>
      <c r="P14" s="639"/>
      <c r="Q14" s="640"/>
      <c r="R14" s="641" t="s">
        <v>236</v>
      </c>
      <c r="S14" s="644"/>
      <c r="T14" s="644"/>
      <c r="U14" s="644"/>
      <c r="V14" s="644"/>
      <c r="W14" s="644"/>
      <c r="X14" s="644"/>
      <c r="Y14" s="645"/>
      <c r="Z14" s="703" t="s">
        <v>122</v>
      </c>
      <c r="AA14" s="703"/>
      <c r="AB14" s="703"/>
      <c r="AC14" s="703"/>
      <c r="AD14" s="704" t="s">
        <v>122</v>
      </c>
      <c r="AE14" s="704"/>
      <c r="AF14" s="704"/>
      <c r="AG14" s="704"/>
      <c r="AH14" s="704"/>
      <c r="AI14" s="704"/>
      <c r="AJ14" s="704"/>
      <c r="AK14" s="704"/>
      <c r="AL14" s="646" t="s">
        <v>171</v>
      </c>
      <c r="AM14" s="647"/>
      <c r="AN14" s="647"/>
      <c r="AO14" s="705"/>
      <c r="AP14" s="638" t="s">
        <v>251</v>
      </c>
      <c r="AQ14" s="639"/>
      <c r="AR14" s="639"/>
      <c r="AS14" s="639"/>
      <c r="AT14" s="639"/>
      <c r="AU14" s="639"/>
      <c r="AV14" s="639"/>
      <c r="AW14" s="639"/>
      <c r="AX14" s="639"/>
      <c r="AY14" s="639"/>
      <c r="AZ14" s="639"/>
      <c r="BA14" s="639"/>
      <c r="BB14" s="639"/>
      <c r="BC14" s="639"/>
      <c r="BD14" s="639"/>
      <c r="BE14" s="639"/>
      <c r="BF14" s="640"/>
      <c r="BG14" s="641">
        <v>279612</v>
      </c>
      <c r="BH14" s="644"/>
      <c r="BI14" s="644"/>
      <c r="BJ14" s="644"/>
      <c r="BK14" s="644"/>
      <c r="BL14" s="644"/>
      <c r="BM14" s="644"/>
      <c r="BN14" s="645"/>
      <c r="BO14" s="703">
        <v>0.8</v>
      </c>
      <c r="BP14" s="703"/>
      <c r="BQ14" s="703"/>
      <c r="BR14" s="703"/>
      <c r="BS14" s="649" t="s">
        <v>236</v>
      </c>
      <c r="BT14" s="644"/>
      <c r="BU14" s="644"/>
      <c r="BV14" s="644"/>
      <c r="BW14" s="644"/>
      <c r="BX14" s="644"/>
      <c r="BY14" s="644"/>
      <c r="BZ14" s="644"/>
      <c r="CA14" s="644"/>
      <c r="CB14" s="684"/>
      <c r="CD14" s="685" t="s">
        <v>252</v>
      </c>
      <c r="CE14" s="682"/>
      <c r="CF14" s="682"/>
      <c r="CG14" s="682"/>
      <c r="CH14" s="682"/>
      <c r="CI14" s="682"/>
      <c r="CJ14" s="682"/>
      <c r="CK14" s="682"/>
      <c r="CL14" s="682"/>
      <c r="CM14" s="682"/>
      <c r="CN14" s="682"/>
      <c r="CO14" s="682"/>
      <c r="CP14" s="682"/>
      <c r="CQ14" s="683"/>
      <c r="CR14" s="641">
        <v>3268626</v>
      </c>
      <c r="CS14" s="644"/>
      <c r="CT14" s="644"/>
      <c r="CU14" s="644"/>
      <c r="CV14" s="644"/>
      <c r="CW14" s="644"/>
      <c r="CX14" s="644"/>
      <c r="CY14" s="645"/>
      <c r="CZ14" s="703">
        <v>5.3</v>
      </c>
      <c r="DA14" s="703"/>
      <c r="DB14" s="703"/>
      <c r="DC14" s="703"/>
      <c r="DD14" s="649">
        <v>905603</v>
      </c>
      <c r="DE14" s="644"/>
      <c r="DF14" s="644"/>
      <c r="DG14" s="644"/>
      <c r="DH14" s="644"/>
      <c r="DI14" s="644"/>
      <c r="DJ14" s="644"/>
      <c r="DK14" s="644"/>
      <c r="DL14" s="644"/>
      <c r="DM14" s="644"/>
      <c r="DN14" s="644"/>
      <c r="DO14" s="644"/>
      <c r="DP14" s="645"/>
      <c r="DQ14" s="649">
        <v>2461704</v>
      </c>
      <c r="DR14" s="644"/>
      <c r="DS14" s="644"/>
      <c r="DT14" s="644"/>
      <c r="DU14" s="644"/>
      <c r="DV14" s="644"/>
      <c r="DW14" s="644"/>
      <c r="DX14" s="644"/>
      <c r="DY14" s="644"/>
      <c r="DZ14" s="644"/>
      <c r="EA14" s="644"/>
      <c r="EB14" s="644"/>
      <c r="EC14" s="684"/>
    </row>
    <row r="15" spans="2:143" ht="11.25" customHeight="1" x14ac:dyDescent="0.15">
      <c r="B15" s="638" t="s">
        <v>253</v>
      </c>
      <c r="C15" s="639"/>
      <c r="D15" s="639"/>
      <c r="E15" s="639"/>
      <c r="F15" s="639"/>
      <c r="G15" s="639"/>
      <c r="H15" s="639"/>
      <c r="I15" s="639"/>
      <c r="J15" s="639"/>
      <c r="K15" s="639"/>
      <c r="L15" s="639"/>
      <c r="M15" s="639"/>
      <c r="N15" s="639"/>
      <c r="O15" s="639"/>
      <c r="P15" s="639"/>
      <c r="Q15" s="640"/>
      <c r="R15" s="641">
        <v>164879</v>
      </c>
      <c r="S15" s="644"/>
      <c r="T15" s="644"/>
      <c r="U15" s="644"/>
      <c r="V15" s="644"/>
      <c r="W15" s="644"/>
      <c r="X15" s="644"/>
      <c r="Y15" s="645"/>
      <c r="Z15" s="703">
        <v>0.3</v>
      </c>
      <c r="AA15" s="703"/>
      <c r="AB15" s="703"/>
      <c r="AC15" s="703"/>
      <c r="AD15" s="704">
        <v>164879</v>
      </c>
      <c r="AE15" s="704"/>
      <c r="AF15" s="704"/>
      <c r="AG15" s="704"/>
      <c r="AH15" s="704"/>
      <c r="AI15" s="704"/>
      <c r="AJ15" s="704"/>
      <c r="AK15" s="704"/>
      <c r="AL15" s="646">
        <v>0.4</v>
      </c>
      <c r="AM15" s="647"/>
      <c r="AN15" s="647"/>
      <c r="AO15" s="705"/>
      <c r="AP15" s="638" t="s">
        <v>254</v>
      </c>
      <c r="AQ15" s="639"/>
      <c r="AR15" s="639"/>
      <c r="AS15" s="639"/>
      <c r="AT15" s="639"/>
      <c r="AU15" s="639"/>
      <c r="AV15" s="639"/>
      <c r="AW15" s="639"/>
      <c r="AX15" s="639"/>
      <c r="AY15" s="639"/>
      <c r="AZ15" s="639"/>
      <c r="BA15" s="639"/>
      <c r="BB15" s="639"/>
      <c r="BC15" s="639"/>
      <c r="BD15" s="639"/>
      <c r="BE15" s="639"/>
      <c r="BF15" s="640"/>
      <c r="BG15" s="641">
        <v>1125222</v>
      </c>
      <c r="BH15" s="644"/>
      <c r="BI15" s="644"/>
      <c r="BJ15" s="644"/>
      <c r="BK15" s="644"/>
      <c r="BL15" s="644"/>
      <c r="BM15" s="644"/>
      <c r="BN15" s="645"/>
      <c r="BO15" s="703">
        <v>3.4</v>
      </c>
      <c r="BP15" s="703"/>
      <c r="BQ15" s="703"/>
      <c r="BR15" s="703"/>
      <c r="BS15" s="649" t="s">
        <v>122</v>
      </c>
      <c r="BT15" s="644"/>
      <c r="BU15" s="644"/>
      <c r="BV15" s="644"/>
      <c r="BW15" s="644"/>
      <c r="BX15" s="644"/>
      <c r="BY15" s="644"/>
      <c r="BZ15" s="644"/>
      <c r="CA15" s="644"/>
      <c r="CB15" s="684"/>
      <c r="CD15" s="685" t="s">
        <v>255</v>
      </c>
      <c r="CE15" s="682"/>
      <c r="CF15" s="682"/>
      <c r="CG15" s="682"/>
      <c r="CH15" s="682"/>
      <c r="CI15" s="682"/>
      <c r="CJ15" s="682"/>
      <c r="CK15" s="682"/>
      <c r="CL15" s="682"/>
      <c r="CM15" s="682"/>
      <c r="CN15" s="682"/>
      <c r="CO15" s="682"/>
      <c r="CP15" s="682"/>
      <c r="CQ15" s="683"/>
      <c r="CR15" s="641">
        <v>10166239</v>
      </c>
      <c r="CS15" s="644"/>
      <c r="CT15" s="644"/>
      <c r="CU15" s="644"/>
      <c r="CV15" s="644"/>
      <c r="CW15" s="644"/>
      <c r="CX15" s="644"/>
      <c r="CY15" s="645"/>
      <c r="CZ15" s="703">
        <v>16.5</v>
      </c>
      <c r="DA15" s="703"/>
      <c r="DB15" s="703"/>
      <c r="DC15" s="703"/>
      <c r="DD15" s="649">
        <v>4371107</v>
      </c>
      <c r="DE15" s="644"/>
      <c r="DF15" s="644"/>
      <c r="DG15" s="644"/>
      <c r="DH15" s="644"/>
      <c r="DI15" s="644"/>
      <c r="DJ15" s="644"/>
      <c r="DK15" s="644"/>
      <c r="DL15" s="644"/>
      <c r="DM15" s="644"/>
      <c r="DN15" s="644"/>
      <c r="DO15" s="644"/>
      <c r="DP15" s="645"/>
      <c r="DQ15" s="649">
        <v>6457317</v>
      </c>
      <c r="DR15" s="644"/>
      <c r="DS15" s="644"/>
      <c r="DT15" s="644"/>
      <c r="DU15" s="644"/>
      <c r="DV15" s="644"/>
      <c r="DW15" s="644"/>
      <c r="DX15" s="644"/>
      <c r="DY15" s="644"/>
      <c r="DZ15" s="644"/>
      <c r="EA15" s="644"/>
      <c r="EB15" s="644"/>
      <c r="EC15" s="684"/>
    </row>
    <row r="16" spans="2:143" ht="11.25" customHeight="1" x14ac:dyDescent="0.15">
      <c r="B16" s="638" t="s">
        <v>256</v>
      </c>
      <c r="C16" s="639"/>
      <c r="D16" s="639"/>
      <c r="E16" s="639"/>
      <c r="F16" s="639"/>
      <c r="G16" s="639"/>
      <c r="H16" s="639"/>
      <c r="I16" s="639"/>
      <c r="J16" s="639"/>
      <c r="K16" s="639"/>
      <c r="L16" s="639"/>
      <c r="M16" s="639"/>
      <c r="N16" s="639"/>
      <c r="O16" s="639"/>
      <c r="P16" s="639"/>
      <c r="Q16" s="640"/>
      <c r="R16" s="641" t="s">
        <v>236</v>
      </c>
      <c r="S16" s="644"/>
      <c r="T16" s="644"/>
      <c r="U16" s="644"/>
      <c r="V16" s="644"/>
      <c r="W16" s="644"/>
      <c r="X16" s="644"/>
      <c r="Y16" s="645"/>
      <c r="Z16" s="703" t="s">
        <v>236</v>
      </c>
      <c r="AA16" s="703"/>
      <c r="AB16" s="703"/>
      <c r="AC16" s="703"/>
      <c r="AD16" s="704" t="s">
        <v>122</v>
      </c>
      <c r="AE16" s="704"/>
      <c r="AF16" s="704"/>
      <c r="AG16" s="704"/>
      <c r="AH16" s="704"/>
      <c r="AI16" s="704"/>
      <c r="AJ16" s="704"/>
      <c r="AK16" s="704"/>
      <c r="AL16" s="646" t="s">
        <v>236</v>
      </c>
      <c r="AM16" s="647"/>
      <c r="AN16" s="647"/>
      <c r="AO16" s="705"/>
      <c r="AP16" s="638" t="s">
        <v>257</v>
      </c>
      <c r="AQ16" s="639"/>
      <c r="AR16" s="639"/>
      <c r="AS16" s="639"/>
      <c r="AT16" s="639"/>
      <c r="AU16" s="639"/>
      <c r="AV16" s="639"/>
      <c r="AW16" s="639"/>
      <c r="AX16" s="639"/>
      <c r="AY16" s="639"/>
      <c r="AZ16" s="639"/>
      <c r="BA16" s="639"/>
      <c r="BB16" s="639"/>
      <c r="BC16" s="639"/>
      <c r="BD16" s="639"/>
      <c r="BE16" s="639"/>
      <c r="BF16" s="640"/>
      <c r="BG16" s="641">
        <v>451</v>
      </c>
      <c r="BH16" s="644"/>
      <c r="BI16" s="644"/>
      <c r="BJ16" s="644"/>
      <c r="BK16" s="644"/>
      <c r="BL16" s="644"/>
      <c r="BM16" s="644"/>
      <c r="BN16" s="645"/>
      <c r="BO16" s="703">
        <v>0</v>
      </c>
      <c r="BP16" s="703"/>
      <c r="BQ16" s="703"/>
      <c r="BR16" s="703"/>
      <c r="BS16" s="649" t="s">
        <v>236</v>
      </c>
      <c r="BT16" s="644"/>
      <c r="BU16" s="644"/>
      <c r="BV16" s="644"/>
      <c r="BW16" s="644"/>
      <c r="BX16" s="644"/>
      <c r="BY16" s="644"/>
      <c r="BZ16" s="644"/>
      <c r="CA16" s="644"/>
      <c r="CB16" s="684"/>
      <c r="CD16" s="685" t="s">
        <v>258</v>
      </c>
      <c r="CE16" s="682"/>
      <c r="CF16" s="682"/>
      <c r="CG16" s="682"/>
      <c r="CH16" s="682"/>
      <c r="CI16" s="682"/>
      <c r="CJ16" s="682"/>
      <c r="CK16" s="682"/>
      <c r="CL16" s="682"/>
      <c r="CM16" s="682"/>
      <c r="CN16" s="682"/>
      <c r="CO16" s="682"/>
      <c r="CP16" s="682"/>
      <c r="CQ16" s="683"/>
      <c r="CR16" s="641">
        <v>29554</v>
      </c>
      <c r="CS16" s="644"/>
      <c r="CT16" s="644"/>
      <c r="CU16" s="644"/>
      <c r="CV16" s="644"/>
      <c r="CW16" s="644"/>
      <c r="CX16" s="644"/>
      <c r="CY16" s="645"/>
      <c r="CZ16" s="703">
        <v>0</v>
      </c>
      <c r="DA16" s="703"/>
      <c r="DB16" s="703"/>
      <c r="DC16" s="703"/>
      <c r="DD16" s="649" t="s">
        <v>236</v>
      </c>
      <c r="DE16" s="644"/>
      <c r="DF16" s="644"/>
      <c r="DG16" s="644"/>
      <c r="DH16" s="644"/>
      <c r="DI16" s="644"/>
      <c r="DJ16" s="644"/>
      <c r="DK16" s="644"/>
      <c r="DL16" s="644"/>
      <c r="DM16" s="644"/>
      <c r="DN16" s="644"/>
      <c r="DO16" s="644"/>
      <c r="DP16" s="645"/>
      <c r="DQ16" s="649">
        <v>3</v>
      </c>
      <c r="DR16" s="644"/>
      <c r="DS16" s="644"/>
      <c r="DT16" s="644"/>
      <c r="DU16" s="644"/>
      <c r="DV16" s="644"/>
      <c r="DW16" s="644"/>
      <c r="DX16" s="644"/>
      <c r="DY16" s="644"/>
      <c r="DZ16" s="644"/>
      <c r="EA16" s="644"/>
      <c r="EB16" s="644"/>
      <c r="EC16" s="684"/>
    </row>
    <row r="17" spans="2:133" ht="11.25" customHeight="1" x14ac:dyDescent="0.15">
      <c r="B17" s="638" t="s">
        <v>259</v>
      </c>
      <c r="C17" s="639"/>
      <c r="D17" s="639"/>
      <c r="E17" s="639"/>
      <c r="F17" s="639"/>
      <c r="G17" s="639"/>
      <c r="H17" s="639"/>
      <c r="I17" s="639"/>
      <c r="J17" s="639"/>
      <c r="K17" s="639"/>
      <c r="L17" s="639"/>
      <c r="M17" s="639"/>
      <c r="N17" s="639"/>
      <c r="O17" s="639"/>
      <c r="P17" s="639"/>
      <c r="Q17" s="640"/>
      <c r="R17" s="641">
        <v>89811</v>
      </c>
      <c r="S17" s="644"/>
      <c r="T17" s="644"/>
      <c r="U17" s="644"/>
      <c r="V17" s="644"/>
      <c r="W17" s="644"/>
      <c r="X17" s="644"/>
      <c r="Y17" s="645"/>
      <c r="Z17" s="703">
        <v>0.1</v>
      </c>
      <c r="AA17" s="703"/>
      <c r="AB17" s="703"/>
      <c r="AC17" s="703"/>
      <c r="AD17" s="704">
        <v>89811</v>
      </c>
      <c r="AE17" s="704"/>
      <c r="AF17" s="704"/>
      <c r="AG17" s="704"/>
      <c r="AH17" s="704"/>
      <c r="AI17" s="704"/>
      <c r="AJ17" s="704"/>
      <c r="AK17" s="704"/>
      <c r="AL17" s="646">
        <v>0.2</v>
      </c>
      <c r="AM17" s="647"/>
      <c r="AN17" s="647"/>
      <c r="AO17" s="705"/>
      <c r="AP17" s="638" t="s">
        <v>260</v>
      </c>
      <c r="AQ17" s="639"/>
      <c r="AR17" s="639"/>
      <c r="AS17" s="639"/>
      <c r="AT17" s="639"/>
      <c r="AU17" s="639"/>
      <c r="AV17" s="639"/>
      <c r="AW17" s="639"/>
      <c r="AX17" s="639"/>
      <c r="AY17" s="639"/>
      <c r="AZ17" s="639"/>
      <c r="BA17" s="639"/>
      <c r="BB17" s="639"/>
      <c r="BC17" s="639"/>
      <c r="BD17" s="639"/>
      <c r="BE17" s="639"/>
      <c r="BF17" s="640"/>
      <c r="BG17" s="641" t="s">
        <v>122</v>
      </c>
      <c r="BH17" s="644"/>
      <c r="BI17" s="644"/>
      <c r="BJ17" s="644"/>
      <c r="BK17" s="644"/>
      <c r="BL17" s="644"/>
      <c r="BM17" s="644"/>
      <c r="BN17" s="645"/>
      <c r="BO17" s="703" t="s">
        <v>122</v>
      </c>
      <c r="BP17" s="703"/>
      <c r="BQ17" s="703"/>
      <c r="BR17" s="703"/>
      <c r="BS17" s="649" t="s">
        <v>122</v>
      </c>
      <c r="BT17" s="644"/>
      <c r="BU17" s="644"/>
      <c r="BV17" s="644"/>
      <c r="BW17" s="644"/>
      <c r="BX17" s="644"/>
      <c r="BY17" s="644"/>
      <c r="BZ17" s="644"/>
      <c r="CA17" s="644"/>
      <c r="CB17" s="684"/>
      <c r="CD17" s="685" t="s">
        <v>261</v>
      </c>
      <c r="CE17" s="682"/>
      <c r="CF17" s="682"/>
      <c r="CG17" s="682"/>
      <c r="CH17" s="682"/>
      <c r="CI17" s="682"/>
      <c r="CJ17" s="682"/>
      <c r="CK17" s="682"/>
      <c r="CL17" s="682"/>
      <c r="CM17" s="682"/>
      <c r="CN17" s="682"/>
      <c r="CO17" s="682"/>
      <c r="CP17" s="682"/>
      <c r="CQ17" s="683"/>
      <c r="CR17" s="641">
        <v>4659883</v>
      </c>
      <c r="CS17" s="644"/>
      <c r="CT17" s="644"/>
      <c r="CU17" s="644"/>
      <c r="CV17" s="644"/>
      <c r="CW17" s="644"/>
      <c r="CX17" s="644"/>
      <c r="CY17" s="645"/>
      <c r="CZ17" s="703">
        <v>7.6</v>
      </c>
      <c r="DA17" s="703"/>
      <c r="DB17" s="703"/>
      <c r="DC17" s="703"/>
      <c r="DD17" s="649" t="s">
        <v>236</v>
      </c>
      <c r="DE17" s="644"/>
      <c r="DF17" s="644"/>
      <c r="DG17" s="644"/>
      <c r="DH17" s="644"/>
      <c r="DI17" s="644"/>
      <c r="DJ17" s="644"/>
      <c r="DK17" s="644"/>
      <c r="DL17" s="644"/>
      <c r="DM17" s="644"/>
      <c r="DN17" s="644"/>
      <c r="DO17" s="644"/>
      <c r="DP17" s="645"/>
      <c r="DQ17" s="649">
        <v>4642337</v>
      </c>
      <c r="DR17" s="644"/>
      <c r="DS17" s="644"/>
      <c r="DT17" s="644"/>
      <c r="DU17" s="644"/>
      <c r="DV17" s="644"/>
      <c r="DW17" s="644"/>
      <c r="DX17" s="644"/>
      <c r="DY17" s="644"/>
      <c r="DZ17" s="644"/>
      <c r="EA17" s="644"/>
      <c r="EB17" s="644"/>
      <c r="EC17" s="684"/>
    </row>
    <row r="18" spans="2:133" ht="11.25" customHeight="1" x14ac:dyDescent="0.15">
      <c r="B18" s="638" t="s">
        <v>262</v>
      </c>
      <c r="C18" s="639"/>
      <c r="D18" s="639"/>
      <c r="E18" s="639"/>
      <c r="F18" s="639"/>
      <c r="G18" s="639"/>
      <c r="H18" s="639"/>
      <c r="I18" s="639"/>
      <c r="J18" s="639"/>
      <c r="K18" s="639"/>
      <c r="L18" s="639"/>
      <c r="M18" s="639"/>
      <c r="N18" s="639"/>
      <c r="O18" s="639"/>
      <c r="P18" s="639"/>
      <c r="Q18" s="640"/>
      <c r="R18" s="641">
        <v>1856207</v>
      </c>
      <c r="S18" s="644"/>
      <c r="T18" s="644"/>
      <c r="U18" s="644"/>
      <c r="V18" s="644"/>
      <c r="W18" s="644"/>
      <c r="X18" s="644"/>
      <c r="Y18" s="645"/>
      <c r="Z18" s="703">
        <v>2.8</v>
      </c>
      <c r="AA18" s="703"/>
      <c r="AB18" s="703"/>
      <c r="AC18" s="703"/>
      <c r="AD18" s="704">
        <v>1562243</v>
      </c>
      <c r="AE18" s="704"/>
      <c r="AF18" s="704"/>
      <c r="AG18" s="704"/>
      <c r="AH18" s="704"/>
      <c r="AI18" s="704"/>
      <c r="AJ18" s="704"/>
      <c r="AK18" s="704"/>
      <c r="AL18" s="646">
        <v>4</v>
      </c>
      <c r="AM18" s="647"/>
      <c r="AN18" s="647"/>
      <c r="AO18" s="705"/>
      <c r="AP18" s="638" t="s">
        <v>263</v>
      </c>
      <c r="AQ18" s="639"/>
      <c r="AR18" s="639"/>
      <c r="AS18" s="639"/>
      <c r="AT18" s="639"/>
      <c r="AU18" s="639"/>
      <c r="AV18" s="639"/>
      <c r="AW18" s="639"/>
      <c r="AX18" s="639"/>
      <c r="AY18" s="639"/>
      <c r="AZ18" s="639"/>
      <c r="BA18" s="639"/>
      <c r="BB18" s="639"/>
      <c r="BC18" s="639"/>
      <c r="BD18" s="639"/>
      <c r="BE18" s="639"/>
      <c r="BF18" s="640"/>
      <c r="BG18" s="641" t="s">
        <v>171</v>
      </c>
      <c r="BH18" s="644"/>
      <c r="BI18" s="644"/>
      <c r="BJ18" s="644"/>
      <c r="BK18" s="644"/>
      <c r="BL18" s="644"/>
      <c r="BM18" s="644"/>
      <c r="BN18" s="645"/>
      <c r="BO18" s="703" t="s">
        <v>236</v>
      </c>
      <c r="BP18" s="703"/>
      <c r="BQ18" s="703"/>
      <c r="BR18" s="703"/>
      <c r="BS18" s="649" t="s">
        <v>236</v>
      </c>
      <c r="BT18" s="644"/>
      <c r="BU18" s="644"/>
      <c r="BV18" s="644"/>
      <c r="BW18" s="644"/>
      <c r="BX18" s="644"/>
      <c r="BY18" s="644"/>
      <c r="BZ18" s="644"/>
      <c r="CA18" s="644"/>
      <c r="CB18" s="684"/>
      <c r="CD18" s="685" t="s">
        <v>264</v>
      </c>
      <c r="CE18" s="682"/>
      <c r="CF18" s="682"/>
      <c r="CG18" s="682"/>
      <c r="CH18" s="682"/>
      <c r="CI18" s="682"/>
      <c r="CJ18" s="682"/>
      <c r="CK18" s="682"/>
      <c r="CL18" s="682"/>
      <c r="CM18" s="682"/>
      <c r="CN18" s="682"/>
      <c r="CO18" s="682"/>
      <c r="CP18" s="682"/>
      <c r="CQ18" s="683"/>
      <c r="CR18" s="641" t="s">
        <v>236</v>
      </c>
      <c r="CS18" s="644"/>
      <c r="CT18" s="644"/>
      <c r="CU18" s="644"/>
      <c r="CV18" s="644"/>
      <c r="CW18" s="644"/>
      <c r="CX18" s="644"/>
      <c r="CY18" s="645"/>
      <c r="CZ18" s="703" t="s">
        <v>171</v>
      </c>
      <c r="DA18" s="703"/>
      <c r="DB18" s="703"/>
      <c r="DC18" s="703"/>
      <c r="DD18" s="649" t="s">
        <v>236</v>
      </c>
      <c r="DE18" s="644"/>
      <c r="DF18" s="644"/>
      <c r="DG18" s="644"/>
      <c r="DH18" s="644"/>
      <c r="DI18" s="644"/>
      <c r="DJ18" s="644"/>
      <c r="DK18" s="644"/>
      <c r="DL18" s="644"/>
      <c r="DM18" s="644"/>
      <c r="DN18" s="644"/>
      <c r="DO18" s="644"/>
      <c r="DP18" s="645"/>
      <c r="DQ18" s="649" t="s">
        <v>122</v>
      </c>
      <c r="DR18" s="644"/>
      <c r="DS18" s="644"/>
      <c r="DT18" s="644"/>
      <c r="DU18" s="644"/>
      <c r="DV18" s="644"/>
      <c r="DW18" s="644"/>
      <c r="DX18" s="644"/>
      <c r="DY18" s="644"/>
      <c r="DZ18" s="644"/>
      <c r="EA18" s="644"/>
      <c r="EB18" s="644"/>
      <c r="EC18" s="684"/>
    </row>
    <row r="19" spans="2:133" ht="11.25" customHeight="1" x14ac:dyDescent="0.15">
      <c r="B19" s="638" t="s">
        <v>265</v>
      </c>
      <c r="C19" s="639"/>
      <c r="D19" s="639"/>
      <c r="E19" s="639"/>
      <c r="F19" s="639"/>
      <c r="G19" s="639"/>
      <c r="H19" s="639"/>
      <c r="I19" s="639"/>
      <c r="J19" s="639"/>
      <c r="K19" s="639"/>
      <c r="L19" s="639"/>
      <c r="M19" s="639"/>
      <c r="N19" s="639"/>
      <c r="O19" s="639"/>
      <c r="P19" s="639"/>
      <c r="Q19" s="640"/>
      <c r="R19" s="641">
        <v>1562243</v>
      </c>
      <c r="S19" s="644"/>
      <c r="T19" s="644"/>
      <c r="U19" s="644"/>
      <c r="V19" s="644"/>
      <c r="W19" s="644"/>
      <c r="X19" s="644"/>
      <c r="Y19" s="645"/>
      <c r="Z19" s="703">
        <v>2.4</v>
      </c>
      <c r="AA19" s="703"/>
      <c r="AB19" s="703"/>
      <c r="AC19" s="703"/>
      <c r="AD19" s="704">
        <v>1562243</v>
      </c>
      <c r="AE19" s="704"/>
      <c r="AF19" s="704"/>
      <c r="AG19" s="704"/>
      <c r="AH19" s="704"/>
      <c r="AI19" s="704"/>
      <c r="AJ19" s="704"/>
      <c r="AK19" s="704"/>
      <c r="AL19" s="646">
        <v>4</v>
      </c>
      <c r="AM19" s="647"/>
      <c r="AN19" s="647"/>
      <c r="AO19" s="705"/>
      <c r="AP19" s="638" t="s">
        <v>266</v>
      </c>
      <c r="AQ19" s="639"/>
      <c r="AR19" s="639"/>
      <c r="AS19" s="639"/>
      <c r="AT19" s="639"/>
      <c r="AU19" s="639"/>
      <c r="AV19" s="639"/>
      <c r="AW19" s="639"/>
      <c r="AX19" s="639"/>
      <c r="AY19" s="639"/>
      <c r="AZ19" s="639"/>
      <c r="BA19" s="639"/>
      <c r="BB19" s="639"/>
      <c r="BC19" s="639"/>
      <c r="BD19" s="639"/>
      <c r="BE19" s="639"/>
      <c r="BF19" s="640"/>
      <c r="BG19" s="641">
        <v>215236</v>
      </c>
      <c r="BH19" s="644"/>
      <c r="BI19" s="644"/>
      <c r="BJ19" s="644"/>
      <c r="BK19" s="644"/>
      <c r="BL19" s="644"/>
      <c r="BM19" s="644"/>
      <c r="BN19" s="645"/>
      <c r="BO19" s="703">
        <v>0.6</v>
      </c>
      <c r="BP19" s="703"/>
      <c r="BQ19" s="703"/>
      <c r="BR19" s="703"/>
      <c r="BS19" s="649" t="s">
        <v>122</v>
      </c>
      <c r="BT19" s="644"/>
      <c r="BU19" s="644"/>
      <c r="BV19" s="644"/>
      <c r="BW19" s="644"/>
      <c r="BX19" s="644"/>
      <c r="BY19" s="644"/>
      <c r="BZ19" s="644"/>
      <c r="CA19" s="644"/>
      <c r="CB19" s="684"/>
      <c r="CD19" s="685" t="s">
        <v>267</v>
      </c>
      <c r="CE19" s="682"/>
      <c r="CF19" s="682"/>
      <c r="CG19" s="682"/>
      <c r="CH19" s="682"/>
      <c r="CI19" s="682"/>
      <c r="CJ19" s="682"/>
      <c r="CK19" s="682"/>
      <c r="CL19" s="682"/>
      <c r="CM19" s="682"/>
      <c r="CN19" s="682"/>
      <c r="CO19" s="682"/>
      <c r="CP19" s="682"/>
      <c r="CQ19" s="683"/>
      <c r="CR19" s="641" t="s">
        <v>236</v>
      </c>
      <c r="CS19" s="644"/>
      <c r="CT19" s="644"/>
      <c r="CU19" s="644"/>
      <c r="CV19" s="644"/>
      <c r="CW19" s="644"/>
      <c r="CX19" s="644"/>
      <c r="CY19" s="645"/>
      <c r="CZ19" s="703" t="s">
        <v>236</v>
      </c>
      <c r="DA19" s="703"/>
      <c r="DB19" s="703"/>
      <c r="DC19" s="703"/>
      <c r="DD19" s="649" t="s">
        <v>236</v>
      </c>
      <c r="DE19" s="644"/>
      <c r="DF19" s="644"/>
      <c r="DG19" s="644"/>
      <c r="DH19" s="644"/>
      <c r="DI19" s="644"/>
      <c r="DJ19" s="644"/>
      <c r="DK19" s="644"/>
      <c r="DL19" s="644"/>
      <c r="DM19" s="644"/>
      <c r="DN19" s="644"/>
      <c r="DO19" s="644"/>
      <c r="DP19" s="645"/>
      <c r="DQ19" s="649" t="s">
        <v>236</v>
      </c>
      <c r="DR19" s="644"/>
      <c r="DS19" s="644"/>
      <c r="DT19" s="644"/>
      <c r="DU19" s="644"/>
      <c r="DV19" s="644"/>
      <c r="DW19" s="644"/>
      <c r="DX19" s="644"/>
      <c r="DY19" s="644"/>
      <c r="DZ19" s="644"/>
      <c r="EA19" s="644"/>
      <c r="EB19" s="644"/>
      <c r="EC19" s="684"/>
    </row>
    <row r="20" spans="2:133" ht="11.25" customHeight="1" x14ac:dyDescent="0.15">
      <c r="B20" s="638" t="s">
        <v>268</v>
      </c>
      <c r="C20" s="639"/>
      <c r="D20" s="639"/>
      <c r="E20" s="639"/>
      <c r="F20" s="639"/>
      <c r="G20" s="639"/>
      <c r="H20" s="639"/>
      <c r="I20" s="639"/>
      <c r="J20" s="639"/>
      <c r="K20" s="639"/>
      <c r="L20" s="639"/>
      <c r="M20" s="639"/>
      <c r="N20" s="639"/>
      <c r="O20" s="639"/>
      <c r="P20" s="639"/>
      <c r="Q20" s="640"/>
      <c r="R20" s="641">
        <v>274358</v>
      </c>
      <c r="S20" s="644"/>
      <c r="T20" s="644"/>
      <c r="U20" s="644"/>
      <c r="V20" s="644"/>
      <c r="W20" s="644"/>
      <c r="X20" s="644"/>
      <c r="Y20" s="645"/>
      <c r="Z20" s="703">
        <v>0.4</v>
      </c>
      <c r="AA20" s="703"/>
      <c r="AB20" s="703"/>
      <c r="AC20" s="703"/>
      <c r="AD20" s="704" t="s">
        <v>122</v>
      </c>
      <c r="AE20" s="704"/>
      <c r="AF20" s="704"/>
      <c r="AG20" s="704"/>
      <c r="AH20" s="704"/>
      <c r="AI20" s="704"/>
      <c r="AJ20" s="704"/>
      <c r="AK20" s="704"/>
      <c r="AL20" s="646" t="s">
        <v>236</v>
      </c>
      <c r="AM20" s="647"/>
      <c r="AN20" s="647"/>
      <c r="AO20" s="705"/>
      <c r="AP20" s="638" t="s">
        <v>269</v>
      </c>
      <c r="AQ20" s="639"/>
      <c r="AR20" s="639"/>
      <c r="AS20" s="639"/>
      <c r="AT20" s="639"/>
      <c r="AU20" s="639"/>
      <c r="AV20" s="639"/>
      <c r="AW20" s="639"/>
      <c r="AX20" s="639"/>
      <c r="AY20" s="639"/>
      <c r="AZ20" s="639"/>
      <c r="BA20" s="639"/>
      <c r="BB20" s="639"/>
      <c r="BC20" s="639"/>
      <c r="BD20" s="639"/>
      <c r="BE20" s="639"/>
      <c r="BF20" s="640"/>
      <c r="BG20" s="641">
        <v>215236</v>
      </c>
      <c r="BH20" s="644"/>
      <c r="BI20" s="644"/>
      <c r="BJ20" s="644"/>
      <c r="BK20" s="644"/>
      <c r="BL20" s="644"/>
      <c r="BM20" s="644"/>
      <c r="BN20" s="645"/>
      <c r="BO20" s="703">
        <v>0.6</v>
      </c>
      <c r="BP20" s="703"/>
      <c r="BQ20" s="703"/>
      <c r="BR20" s="703"/>
      <c r="BS20" s="649" t="s">
        <v>236</v>
      </c>
      <c r="BT20" s="644"/>
      <c r="BU20" s="644"/>
      <c r="BV20" s="644"/>
      <c r="BW20" s="644"/>
      <c r="BX20" s="644"/>
      <c r="BY20" s="644"/>
      <c r="BZ20" s="644"/>
      <c r="CA20" s="644"/>
      <c r="CB20" s="684"/>
      <c r="CD20" s="685" t="s">
        <v>270</v>
      </c>
      <c r="CE20" s="682"/>
      <c r="CF20" s="682"/>
      <c r="CG20" s="682"/>
      <c r="CH20" s="682"/>
      <c r="CI20" s="682"/>
      <c r="CJ20" s="682"/>
      <c r="CK20" s="682"/>
      <c r="CL20" s="682"/>
      <c r="CM20" s="682"/>
      <c r="CN20" s="682"/>
      <c r="CO20" s="682"/>
      <c r="CP20" s="682"/>
      <c r="CQ20" s="683"/>
      <c r="CR20" s="641">
        <v>61515625</v>
      </c>
      <c r="CS20" s="644"/>
      <c r="CT20" s="644"/>
      <c r="CU20" s="644"/>
      <c r="CV20" s="644"/>
      <c r="CW20" s="644"/>
      <c r="CX20" s="644"/>
      <c r="CY20" s="645"/>
      <c r="CZ20" s="703">
        <v>100</v>
      </c>
      <c r="DA20" s="703"/>
      <c r="DB20" s="703"/>
      <c r="DC20" s="703"/>
      <c r="DD20" s="649">
        <v>12125699</v>
      </c>
      <c r="DE20" s="644"/>
      <c r="DF20" s="644"/>
      <c r="DG20" s="644"/>
      <c r="DH20" s="644"/>
      <c r="DI20" s="644"/>
      <c r="DJ20" s="644"/>
      <c r="DK20" s="644"/>
      <c r="DL20" s="644"/>
      <c r="DM20" s="644"/>
      <c r="DN20" s="644"/>
      <c r="DO20" s="644"/>
      <c r="DP20" s="645"/>
      <c r="DQ20" s="649">
        <v>41103637</v>
      </c>
      <c r="DR20" s="644"/>
      <c r="DS20" s="644"/>
      <c r="DT20" s="644"/>
      <c r="DU20" s="644"/>
      <c r="DV20" s="644"/>
      <c r="DW20" s="644"/>
      <c r="DX20" s="644"/>
      <c r="DY20" s="644"/>
      <c r="DZ20" s="644"/>
      <c r="EA20" s="644"/>
      <c r="EB20" s="644"/>
      <c r="EC20" s="684"/>
    </row>
    <row r="21" spans="2:133" ht="11.25" customHeight="1" x14ac:dyDescent="0.15">
      <c r="B21" s="638" t="s">
        <v>271</v>
      </c>
      <c r="C21" s="639"/>
      <c r="D21" s="639"/>
      <c r="E21" s="639"/>
      <c r="F21" s="639"/>
      <c r="G21" s="639"/>
      <c r="H21" s="639"/>
      <c r="I21" s="639"/>
      <c r="J21" s="639"/>
      <c r="K21" s="639"/>
      <c r="L21" s="639"/>
      <c r="M21" s="639"/>
      <c r="N21" s="639"/>
      <c r="O21" s="639"/>
      <c r="P21" s="639"/>
      <c r="Q21" s="640"/>
      <c r="R21" s="641">
        <v>19606</v>
      </c>
      <c r="S21" s="644"/>
      <c r="T21" s="644"/>
      <c r="U21" s="644"/>
      <c r="V21" s="644"/>
      <c r="W21" s="644"/>
      <c r="X21" s="644"/>
      <c r="Y21" s="645"/>
      <c r="Z21" s="703">
        <v>0</v>
      </c>
      <c r="AA21" s="703"/>
      <c r="AB21" s="703"/>
      <c r="AC21" s="703"/>
      <c r="AD21" s="704" t="s">
        <v>122</v>
      </c>
      <c r="AE21" s="704"/>
      <c r="AF21" s="704"/>
      <c r="AG21" s="704"/>
      <c r="AH21" s="704"/>
      <c r="AI21" s="704"/>
      <c r="AJ21" s="704"/>
      <c r="AK21" s="704"/>
      <c r="AL21" s="646" t="s">
        <v>236</v>
      </c>
      <c r="AM21" s="647"/>
      <c r="AN21" s="647"/>
      <c r="AO21" s="705"/>
      <c r="AP21" s="749" t="s">
        <v>272</v>
      </c>
      <c r="AQ21" s="756"/>
      <c r="AR21" s="756"/>
      <c r="AS21" s="756"/>
      <c r="AT21" s="756"/>
      <c r="AU21" s="756"/>
      <c r="AV21" s="756"/>
      <c r="AW21" s="756"/>
      <c r="AX21" s="756"/>
      <c r="AY21" s="756"/>
      <c r="AZ21" s="756"/>
      <c r="BA21" s="756"/>
      <c r="BB21" s="756"/>
      <c r="BC21" s="756"/>
      <c r="BD21" s="756"/>
      <c r="BE21" s="756"/>
      <c r="BF21" s="751"/>
      <c r="BG21" s="641">
        <v>10041</v>
      </c>
      <c r="BH21" s="644"/>
      <c r="BI21" s="644"/>
      <c r="BJ21" s="644"/>
      <c r="BK21" s="644"/>
      <c r="BL21" s="644"/>
      <c r="BM21" s="644"/>
      <c r="BN21" s="645"/>
      <c r="BO21" s="703">
        <v>0</v>
      </c>
      <c r="BP21" s="703"/>
      <c r="BQ21" s="703"/>
      <c r="BR21" s="703"/>
      <c r="BS21" s="649" t="s">
        <v>236</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273</v>
      </c>
      <c r="C22" s="639"/>
      <c r="D22" s="639"/>
      <c r="E22" s="639"/>
      <c r="F22" s="639"/>
      <c r="G22" s="639"/>
      <c r="H22" s="639"/>
      <c r="I22" s="639"/>
      <c r="J22" s="639"/>
      <c r="K22" s="639"/>
      <c r="L22" s="639"/>
      <c r="M22" s="639"/>
      <c r="N22" s="639"/>
      <c r="O22" s="639"/>
      <c r="P22" s="639"/>
      <c r="Q22" s="640"/>
      <c r="R22" s="641">
        <v>39253355</v>
      </c>
      <c r="S22" s="644"/>
      <c r="T22" s="644"/>
      <c r="U22" s="644"/>
      <c r="V22" s="644"/>
      <c r="W22" s="644"/>
      <c r="X22" s="644"/>
      <c r="Y22" s="645"/>
      <c r="Z22" s="703">
        <v>59.6</v>
      </c>
      <c r="AA22" s="703"/>
      <c r="AB22" s="703"/>
      <c r="AC22" s="703"/>
      <c r="AD22" s="704">
        <v>38754196</v>
      </c>
      <c r="AE22" s="704"/>
      <c r="AF22" s="704"/>
      <c r="AG22" s="704"/>
      <c r="AH22" s="704"/>
      <c r="AI22" s="704"/>
      <c r="AJ22" s="704"/>
      <c r="AK22" s="704"/>
      <c r="AL22" s="646">
        <v>99.6</v>
      </c>
      <c r="AM22" s="647"/>
      <c r="AN22" s="647"/>
      <c r="AO22" s="705"/>
      <c r="AP22" s="749" t="s">
        <v>274</v>
      </c>
      <c r="AQ22" s="756"/>
      <c r="AR22" s="756"/>
      <c r="AS22" s="756"/>
      <c r="AT22" s="756"/>
      <c r="AU22" s="756"/>
      <c r="AV22" s="756"/>
      <c r="AW22" s="756"/>
      <c r="AX22" s="756"/>
      <c r="AY22" s="756"/>
      <c r="AZ22" s="756"/>
      <c r="BA22" s="756"/>
      <c r="BB22" s="756"/>
      <c r="BC22" s="756"/>
      <c r="BD22" s="756"/>
      <c r="BE22" s="756"/>
      <c r="BF22" s="751"/>
      <c r="BG22" s="641" t="s">
        <v>236</v>
      </c>
      <c r="BH22" s="644"/>
      <c r="BI22" s="644"/>
      <c r="BJ22" s="644"/>
      <c r="BK22" s="644"/>
      <c r="BL22" s="644"/>
      <c r="BM22" s="644"/>
      <c r="BN22" s="645"/>
      <c r="BO22" s="703" t="s">
        <v>122</v>
      </c>
      <c r="BP22" s="703"/>
      <c r="BQ22" s="703"/>
      <c r="BR22" s="703"/>
      <c r="BS22" s="649" t="s">
        <v>236</v>
      </c>
      <c r="BT22" s="644"/>
      <c r="BU22" s="644"/>
      <c r="BV22" s="644"/>
      <c r="BW22" s="644"/>
      <c r="BX22" s="644"/>
      <c r="BY22" s="644"/>
      <c r="BZ22" s="644"/>
      <c r="CA22" s="644"/>
      <c r="CB22" s="684"/>
      <c r="CD22" s="758" t="s">
        <v>275</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276</v>
      </c>
      <c r="C23" s="639"/>
      <c r="D23" s="639"/>
      <c r="E23" s="639"/>
      <c r="F23" s="639"/>
      <c r="G23" s="639"/>
      <c r="H23" s="639"/>
      <c r="I23" s="639"/>
      <c r="J23" s="639"/>
      <c r="K23" s="639"/>
      <c r="L23" s="639"/>
      <c r="M23" s="639"/>
      <c r="N23" s="639"/>
      <c r="O23" s="639"/>
      <c r="P23" s="639"/>
      <c r="Q23" s="640"/>
      <c r="R23" s="641">
        <v>19344</v>
      </c>
      <c r="S23" s="644"/>
      <c r="T23" s="644"/>
      <c r="U23" s="644"/>
      <c r="V23" s="644"/>
      <c r="W23" s="644"/>
      <c r="X23" s="644"/>
      <c r="Y23" s="645"/>
      <c r="Z23" s="703">
        <v>0</v>
      </c>
      <c r="AA23" s="703"/>
      <c r="AB23" s="703"/>
      <c r="AC23" s="703"/>
      <c r="AD23" s="704">
        <v>19344</v>
      </c>
      <c r="AE23" s="704"/>
      <c r="AF23" s="704"/>
      <c r="AG23" s="704"/>
      <c r="AH23" s="704"/>
      <c r="AI23" s="704"/>
      <c r="AJ23" s="704"/>
      <c r="AK23" s="704"/>
      <c r="AL23" s="646">
        <v>0</v>
      </c>
      <c r="AM23" s="647"/>
      <c r="AN23" s="647"/>
      <c r="AO23" s="705"/>
      <c r="AP23" s="749" t="s">
        <v>277</v>
      </c>
      <c r="AQ23" s="756"/>
      <c r="AR23" s="756"/>
      <c r="AS23" s="756"/>
      <c r="AT23" s="756"/>
      <c r="AU23" s="756"/>
      <c r="AV23" s="756"/>
      <c r="AW23" s="756"/>
      <c r="AX23" s="756"/>
      <c r="AY23" s="756"/>
      <c r="AZ23" s="756"/>
      <c r="BA23" s="756"/>
      <c r="BB23" s="756"/>
      <c r="BC23" s="756"/>
      <c r="BD23" s="756"/>
      <c r="BE23" s="756"/>
      <c r="BF23" s="751"/>
      <c r="BG23" s="641">
        <v>205195</v>
      </c>
      <c r="BH23" s="644"/>
      <c r="BI23" s="644"/>
      <c r="BJ23" s="644"/>
      <c r="BK23" s="644"/>
      <c r="BL23" s="644"/>
      <c r="BM23" s="644"/>
      <c r="BN23" s="645"/>
      <c r="BO23" s="703">
        <v>0.6</v>
      </c>
      <c r="BP23" s="703"/>
      <c r="BQ23" s="703"/>
      <c r="BR23" s="703"/>
      <c r="BS23" s="649" t="s">
        <v>236</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278</v>
      </c>
      <c r="CS23" s="759"/>
      <c r="CT23" s="759"/>
      <c r="CU23" s="759"/>
      <c r="CV23" s="759"/>
      <c r="CW23" s="759"/>
      <c r="CX23" s="759"/>
      <c r="CY23" s="760"/>
      <c r="CZ23" s="758" t="s">
        <v>279</v>
      </c>
      <c r="DA23" s="759"/>
      <c r="DB23" s="759"/>
      <c r="DC23" s="760"/>
      <c r="DD23" s="758" t="s">
        <v>280</v>
      </c>
      <c r="DE23" s="759"/>
      <c r="DF23" s="759"/>
      <c r="DG23" s="759"/>
      <c r="DH23" s="759"/>
      <c r="DI23" s="759"/>
      <c r="DJ23" s="759"/>
      <c r="DK23" s="760"/>
      <c r="DL23" s="767" t="s">
        <v>281</v>
      </c>
      <c r="DM23" s="768"/>
      <c r="DN23" s="768"/>
      <c r="DO23" s="768"/>
      <c r="DP23" s="768"/>
      <c r="DQ23" s="768"/>
      <c r="DR23" s="768"/>
      <c r="DS23" s="768"/>
      <c r="DT23" s="768"/>
      <c r="DU23" s="768"/>
      <c r="DV23" s="769"/>
      <c r="DW23" s="758" t="s">
        <v>282</v>
      </c>
      <c r="DX23" s="759"/>
      <c r="DY23" s="759"/>
      <c r="DZ23" s="759"/>
      <c r="EA23" s="759"/>
      <c r="EB23" s="759"/>
      <c r="EC23" s="760"/>
    </row>
    <row r="24" spans="2:133" ht="11.25" customHeight="1" x14ac:dyDescent="0.15">
      <c r="B24" s="638" t="s">
        <v>283</v>
      </c>
      <c r="C24" s="639"/>
      <c r="D24" s="639"/>
      <c r="E24" s="639"/>
      <c r="F24" s="639"/>
      <c r="G24" s="639"/>
      <c r="H24" s="639"/>
      <c r="I24" s="639"/>
      <c r="J24" s="639"/>
      <c r="K24" s="639"/>
      <c r="L24" s="639"/>
      <c r="M24" s="639"/>
      <c r="N24" s="639"/>
      <c r="O24" s="639"/>
      <c r="P24" s="639"/>
      <c r="Q24" s="640"/>
      <c r="R24" s="641">
        <v>682682</v>
      </c>
      <c r="S24" s="644"/>
      <c r="T24" s="644"/>
      <c r="U24" s="644"/>
      <c r="V24" s="644"/>
      <c r="W24" s="644"/>
      <c r="X24" s="644"/>
      <c r="Y24" s="645"/>
      <c r="Z24" s="703">
        <v>1</v>
      </c>
      <c r="AA24" s="703"/>
      <c r="AB24" s="703"/>
      <c r="AC24" s="703"/>
      <c r="AD24" s="704" t="s">
        <v>236</v>
      </c>
      <c r="AE24" s="704"/>
      <c r="AF24" s="704"/>
      <c r="AG24" s="704"/>
      <c r="AH24" s="704"/>
      <c r="AI24" s="704"/>
      <c r="AJ24" s="704"/>
      <c r="AK24" s="704"/>
      <c r="AL24" s="646" t="s">
        <v>236</v>
      </c>
      <c r="AM24" s="647"/>
      <c r="AN24" s="647"/>
      <c r="AO24" s="705"/>
      <c r="AP24" s="749" t="s">
        <v>284</v>
      </c>
      <c r="AQ24" s="756"/>
      <c r="AR24" s="756"/>
      <c r="AS24" s="756"/>
      <c r="AT24" s="756"/>
      <c r="AU24" s="756"/>
      <c r="AV24" s="756"/>
      <c r="AW24" s="756"/>
      <c r="AX24" s="756"/>
      <c r="AY24" s="756"/>
      <c r="AZ24" s="756"/>
      <c r="BA24" s="756"/>
      <c r="BB24" s="756"/>
      <c r="BC24" s="756"/>
      <c r="BD24" s="756"/>
      <c r="BE24" s="756"/>
      <c r="BF24" s="751"/>
      <c r="BG24" s="641" t="s">
        <v>171</v>
      </c>
      <c r="BH24" s="644"/>
      <c r="BI24" s="644"/>
      <c r="BJ24" s="644"/>
      <c r="BK24" s="644"/>
      <c r="BL24" s="644"/>
      <c r="BM24" s="644"/>
      <c r="BN24" s="645"/>
      <c r="BO24" s="703" t="s">
        <v>122</v>
      </c>
      <c r="BP24" s="703"/>
      <c r="BQ24" s="703"/>
      <c r="BR24" s="703"/>
      <c r="BS24" s="649" t="s">
        <v>236</v>
      </c>
      <c r="BT24" s="644"/>
      <c r="BU24" s="644"/>
      <c r="BV24" s="644"/>
      <c r="BW24" s="644"/>
      <c r="BX24" s="644"/>
      <c r="BY24" s="644"/>
      <c r="BZ24" s="644"/>
      <c r="CA24" s="644"/>
      <c r="CB24" s="684"/>
      <c r="CD24" s="712" t="s">
        <v>285</v>
      </c>
      <c r="CE24" s="713"/>
      <c r="CF24" s="713"/>
      <c r="CG24" s="713"/>
      <c r="CH24" s="713"/>
      <c r="CI24" s="713"/>
      <c r="CJ24" s="713"/>
      <c r="CK24" s="713"/>
      <c r="CL24" s="713"/>
      <c r="CM24" s="713"/>
      <c r="CN24" s="713"/>
      <c r="CO24" s="713"/>
      <c r="CP24" s="713"/>
      <c r="CQ24" s="714"/>
      <c r="CR24" s="706">
        <v>26009256</v>
      </c>
      <c r="CS24" s="707"/>
      <c r="CT24" s="707"/>
      <c r="CU24" s="707"/>
      <c r="CV24" s="707"/>
      <c r="CW24" s="707"/>
      <c r="CX24" s="707"/>
      <c r="CY24" s="753"/>
      <c r="CZ24" s="754">
        <v>42.3</v>
      </c>
      <c r="DA24" s="723"/>
      <c r="DB24" s="723"/>
      <c r="DC24" s="757"/>
      <c r="DD24" s="752">
        <v>18670722</v>
      </c>
      <c r="DE24" s="707"/>
      <c r="DF24" s="707"/>
      <c r="DG24" s="707"/>
      <c r="DH24" s="707"/>
      <c r="DI24" s="707"/>
      <c r="DJ24" s="707"/>
      <c r="DK24" s="753"/>
      <c r="DL24" s="752">
        <v>18670612</v>
      </c>
      <c r="DM24" s="707"/>
      <c r="DN24" s="707"/>
      <c r="DO24" s="707"/>
      <c r="DP24" s="707"/>
      <c r="DQ24" s="707"/>
      <c r="DR24" s="707"/>
      <c r="DS24" s="707"/>
      <c r="DT24" s="707"/>
      <c r="DU24" s="707"/>
      <c r="DV24" s="753"/>
      <c r="DW24" s="754">
        <v>48</v>
      </c>
      <c r="DX24" s="723"/>
      <c r="DY24" s="723"/>
      <c r="DZ24" s="723"/>
      <c r="EA24" s="723"/>
      <c r="EB24" s="723"/>
      <c r="EC24" s="755"/>
    </row>
    <row r="25" spans="2:133" ht="11.25" customHeight="1" x14ac:dyDescent="0.15">
      <c r="B25" s="638" t="s">
        <v>286</v>
      </c>
      <c r="C25" s="639"/>
      <c r="D25" s="639"/>
      <c r="E25" s="639"/>
      <c r="F25" s="639"/>
      <c r="G25" s="639"/>
      <c r="H25" s="639"/>
      <c r="I25" s="639"/>
      <c r="J25" s="639"/>
      <c r="K25" s="639"/>
      <c r="L25" s="639"/>
      <c r="M25" s="639"/>
      <c r="N25" s="639"/>
      <c r="O25" s="639"/>
      <c r="P25" s="639"/>
      <c r="Q25" s="640"/>
      <c r="R25" s="641">
        <v>826091</v>
      </c>
      <c r="S25" s="644"/>
      <c r="T25" s="644"/>
      <c r="U25" s="644"/>
      <c r="V25" s="644"/>
      <c r="W25" s="644"/>
      <c r="X25" s="644"/>
      <c r="Y25" s="645"/>
      <c r="Z25" s="703">
        <v>1.3</v>
      </c>
      <c r="AA25" s="703"/>
      <c r="AB25" s="703"/>
      <c r="AC25" s="703"/>
      <c r="AD25" s="704">
        <v>84047</v>
      </c>
      <c r="AE25" s="704"/>
      <c r="AF25" s="704"/>
      <c r="AG25" s="704"/>
      <c r="AH25" s="704"/>
      <c r="AI25" s="704"/>
      <c r="AJ25" s="704"/>
      <c r="AK25" s="704"/>
      <c r="AL25" s="646">
        <v>0.2</v>
      </c>
      <c r="AM25" s="647"/>
      <c r="AN25" s="647"/>
      <c r="AO25" s="705"/>
      <c r="AP25" s="749" t="s">
        <v>287</v>
      </c>
      <c r="AQ25" s="756"/>
      <c r="AR25" s="756"/>
      <c r="AS25" s="756"/>
      <c r="AT25" s="756"/>
      <c r="AU25" s="756"/>
      <c r="AV25" s="756"/>
      <c r="AW25" s="756"/>
      <c r="AX25" s="756"/>
      <c r="AY25" s="756"/>
      <c r="AZ25" s="756"/>
      <c r="BA25" s="756"/>
      <c r="BB25" s="756"/>
      <c r="BC25" s="756"/>
      <c r="BD25" s="756"/>
      <c r="BE25" s="756"/>
      <c r="BF25" s="751"/>
      <c r="BG25" s="641" t="s">
        <v>236</v>
      </c>
      <c r="BH25" s="644"/>
      <c r="BI25" s="644"/>
      <c r="BJ25" s="644"/>
      <c r="BK25" s="644"/>
      <c r="BL25" s="644"/>
      <c r="BM25" s="644"/>
      <c r="BN25" s="645"/>
      <c r="BO25" s="703" t="s">
        <v>236</v>
      </c>
      <c r="BP25" s="703"/>
      <c r="BQ25" s="703"/>
      <c r="BR25" s="703"/>
      <c r="BS25" s="649" t="s">
        <v>171</v>
      </c>
      <c r="BT25" s="644"/>
      <c r="BU25" s="644"/>
      <c r="BV25" s="644"/>
      <c r="BW25" s="644"/>
      <c r="BX25" s="644"/>
      <c r="BY25" s="644"/>
      <c r="BZ25" s="644"/>
      <c r="CA25" s="644"/>
      <c r="CB25" s="684"/>
      <c r="CD25" s="685" t="s">
        <v>288</v>
      </c>
      <c r="CE25" s="682"/>
      <c r="CF25" s="682"/>
      <c r="CG25" s="682"/>
      <c r="CH25" s="682"/>
      <c r="CI25" s="682"/>
      <c r="CJ25" s="682"/>
      <c r="CK25" s="682"/>
      <c r="CL25" s="682"/>
      <c r="CM25" s="682"/>
      <c r="CN25" s="682"/>
      <c r="CO25" s="682"/>
      <c r="CP25" s="682"/>
      <c r="CQ25" s="683"/>
      <c r="CR25" s="641">
        <v>10495551</v>
      </c>
      <c r="CS25" s="642"/>
      <c r="CT25" s="642"/>
      <c r="CU25" s="642"/>
      <c r="CV25" s="642"/>
      <c r="CW25" s="642"/>
      <c r="CX25" s="642"/>
      <c r="CY25" s="643"/>
      <c r="CZ25" s="646">
        <v>17.100000000000001</v>
      </c>
      <c r="DA25" s="675"/>
      <c r="DB25" s="675"/>
      <c r="DC25" s="676"/>
      <c r="DD25" s="649">
        <v>9985199</v>
      </c>
      <c r="DE25" s="642"/>
      <c r="DF25" s="642"/>
      <c r="DG25" s="642"/>
      <c r="DH25" s="642"/>
      <c r="DI25" s="642"/>
      <c r="DJ25" s="642"/>
      <c r="DK25" s="643"/>
      <c r="DL25" s="649">
        <v>9985199</v>
      </c>
      <c r="DM25" s="642"/>
      <c r="DN25" s="642"/>
      <c r="DO25" s="642"/>
      <c r="DP25" s="642"/>
      <c r="DQ25" s="642"/>
      <c r="DR25" s="642"/>
      <c r="DS25" s="642"/>
      <c r="DT25" s="642"/>
      <c r="DU25" s="642"/>
      <c r="DV25" s="643"/>
      <c r="DW25" s="646">
        <v>25.7</v>
      </c>
      <c r="DX25" s="675"/>
      <c r="DY25" s="675"/>
      <c r="DZ25" s="675"/>
      <c r="EA25" s="675"/>
      <c r="EB25" s="675"/>
      <c r="EC25" s="677"/>
    </row>
    <row r="26" spans="2:133" ht="11.25" customHeight="1" x14ac:dyDescent="0.15">
      <c r="B26" s="638" t="s">
        <v>289</v>
      </c>
      <c r="C26" s="639"/>
      <c r="D26" s="639"/>
      <c r="E26" s="639"/>
      <c r="F26" s="639"/>
      <c r="G26" s="639"/>
      <c r="H26" s="639"/>
      <c r="I26" s="639"/>
      <c r="J26" s="639"/>
      <c r="K26" s="639"/>
      <c r="L26" s="639"/>
      <c r="M26" s="639"/>
      <c r="N26" s="639"/>
      <c r="O26" s="639"/>
      <c r="P26" s="639"/>
      <c r="Q26" s="640"/>
      <c r="R26" s="641">
        <v>515929</v>
      </c>
      <c r="S26" s="644"/>
      <c r="T26" s="644"/>
      <c r="U26" s="644"/>
      <c r="V26" s="644"/>
      <c r="W26" s="644"/>
      <c r="X26" s="644"/>
      <c r="Y26" s="645"/>
      <c r="Z26" s="703">
        <v>0.8</v>
      </c>
      <c r="AA26" s="703"/>
      <c r="AB26" s="703"/>
      <c r="AC26" s="703"/>
      <c r="AD26" s="704" t="s">
        <v>122</v>
      </c>
      <c r="AE26" s="704"/>
      <c r="AF26" s="704"/>
      <c r="AG26" s="704"/>
      <c r="AH26" s="704"/>
      <c r="AI26" s="704"/>
      <c r="AJ26" s="704"/>
      <c r="AK26" s="704"/>
      <c r="AL26" s="646" t="s">
        <v>236</v>
      </c>
      <c r="AM26" s="647"/>
      <c r="AN26" s="647"/>
      <c r="AO26" s="705"/>
      <c r="AP26" s="749" t="s">
        <v>290</v>
      </c>
      <c r="AQ26" s="750"/>
      <c r="AR26" s="750"/>
      <c r="AS26" s="750"/>
      <c r="AT26" s="750"/>
      <c r="AU26" s="750"/>
      <c r="AV26" s="750"/>
      <c r="AW26" s="750"/>
      <c r="AX26" s="750"/>
      <c r="AY26" s="750"/>
      <c r="AZ26" s="750"/>
      <c r="BA26" s="750"/>
      <c r="BB26" s="750"/>
      <c r="BC26" s="750"/>
      <c r="BD26" s="750"/>
      <c r="BE26" s="750"/>
      <c r="BF26" s="751"/>
      <c r="BG26" s="641" t="s">
        <v>236</v>
      </c>
      <c r="BH26" s="644"/>
      <c r="BI26" s="644"/>
      <c r="BJ26" s="644"/>
      <c r="BK26" s="644"/>
      <c r="BL26" s="644"/>
      <c r="BM26" s="644"/>
      <c r="BN26" s="645"/>
      <c r="BO26" s="703" t="s">
        <v>236</v>
      </c>
      <c r="BP26" s="703"/>
      <c r="BQ26" s="703"/>
      <c r="BR26" s="703"/>
      <c r="BS26" s="649" t="s">
        <v>236</v>
      </c>
      <c r="BT26" s="644"/>
      <c r="BU26" s="644"/>
      <c r="BV26" s="644"/>
      <c r="BW26" s="644"/>
      <c r="BX26" s="644"/>
      <c r="BY26" s="644"/>
      <c r="BZ26" s="644"/>
      <c r="CA26" s="644"/>
      <c r="CB26" s="684"/>
      <c r="CD26" s="685" t="s">
        <v>291</v>
      </c>
      <c r="CE26" s="682"/>
      <c r="CF26" s="682"/>
      <c r="CG26" s="682"/>
      <c r="CH26" s="682"/>
      <c r="CI26" s="682"/>
      <c r="CJ26" s="682"/>
      <c r="CK26" s="682"/>
      <c r="CL26" s="682"/>
      <c r="CM26" s="682"/>
      <c r="CN26" s="682"/>
      <c r="CO26" s="682"/>
      <c r="CP26" s="682"/>
      <c r="CQ26" s="683"/>
      <c r="CR26" s="641">
        <v>7285129</v>
      </c>
      <c r="CS26" s="644"/>
      <c r="CT26" s="644"/>
      <c r="CU26" s="644"/>
      <c r="CV26" s="644"/>
      <c r="CW26" s="644"/>
      <c r="CX26" s="644"/>
      <c r="CY26" s="645"/>
      <c r="CZ26" s="646">
        <v>11.8</v>
      </c>
      <c r="DA26" s="675"/>
      <c r="DB26" s="675"/>
      <c r="DC26" s="676"/>
      <c r="DD26" s="649">
        <v>6847906</v>
      </c>
      <c r="DE26" s="644"/>
      <c r="DF26" s="644"/>
      <c r="DG26" s="644"/>
      <c r="DH26" s="644"/>
      <c r="DI26" s="644"/>
      <c r="DJ26" s="644"/>
      <c r="DK26" s="645"/>
      <c r="DL26" s="649" t="s">
        <v>122</v>
      </c>
      <c r="DM26" s="644"/>
      <c r="DN26" s="644"/>
      <c r="DO26" s="644"/>
      <c r="DP26" s="644"/>
      <c r="DQ26" s="644"/>
      <c r="DR26" s="644"/>
      <c r="DS26" s="644"/>
      <c r="DT26" s="644"/>
      <c r="DU26" s="644"/>
      <c r="DV26" s="645"/>
      <c r="DW26" s="646" t="s">
        <v>236</v>
      </c>
      <c r="DX26" s="675"/>
      <c r="DY26" s="675"/>
      <c r="DZ26" s="675"/>
      <c r="EA26" s="675"/>
      <c r="EB26" s="675"/>
      <c r="EC26" s="677"/>
    </row>
    <row r="27" spans="2:133" ht="11.25" customHeight="1" x14ac:dyDescent="0.15">
      <c r="B27" s="638" t="s">
        <v>292</v>
      </c>
      <c r="C27" s="639"/>
      <c r="D27" s="639"/>
      <c r="E27" s="639"/>
      <c r="F27" s="639"/>
      <c r="G27" s="639"/>
      <c r="H27" s="639"/>
      <c r="I27" s="639"/>
      <c r="J27" s="639"/>
      <c r="K27" s="639"/>
      <c r="L27" s="639"/>
      <c r="M27" s="639"/>
      <c r="N27" s="639"/>
      <c r="O27" s="639"/>
      <c r="P27" s="639"/>
      <c r="Q27" s="640"/>
      <c r="R27" s="641">
        <v>6631646</v>
      </c>
      <c r="S27" s="644"/>
      <c r="T27" s="644"/>
      <c r="U27" s="644"/>
      <c r="V27" s="644"/>
      <c r="W27" s="644"/>
      <c r="X27" s="644"/>
      <c r="Y27" s="645"/>
      <c r="Z27" s="703">
        <v>10.1</v>
      </c>
      <c r="AA27" s="703"/>
      <c r="AB27" s="703"/>
      <c r="AC27" s="703"/>
      <c r="AD27" s="704" t="s">
        <v>236</v>
      </c>
      <c r="AE27" s="704"/>
      <c r="AF27" s="704"/>
      <c r="AG27" s="704"/>
      <c r="AH27" s="704"/>
      <c r="AI27" s="704"/>
      <c r="AJ27" s="704"/>
      <c r="AK27" s="704"/>
      <c r="AL27" s="646" t="s">
        <v>236</v>
      </c>
      <c r="AM27" s="647"/>
      <c r="AN27" s="647"/>
      <c r="AO27" s="705"/>
      <c r="AP27" s="638" t="s">
        <v>293</v>
      </c>
      <c r="AQ27" s="639"/>
      <c r="AR27" s="639"/>
      <c r="AS27" s="639"/>
      <c r="AT27" s="639"/>
      <c r="AU27" s="639"/>
      <c r="AV27" s="639"/>
      <c r="AW27" s="639"/>
      <c r="AX27" s="639"/>
      <c r="AY27" s="639"/>
      <c r="AZ27" s="639"/>
      <c r="BA27" s="639"/>
      <c r="BB27" s="639"/>
      <c r="BC27" s="639"/>
      <c r="BD27" s="639"/>
      <c r="BE27" s="639"/>
      <c r="BF27" s="640"/>
      <c r="BG27" s="641">
        <v>33291090</v>
      </c>
      <c r="BH27" s="644"/>
      <c r="BI27" s="644"/>
      <c r="BJ27" s="644"/>
      <c r="BK27" s="644"/>
      <c r="BL27" s="644"/>
      <c r="BM27" s="644"/>
      <c r="BN27" s="645"/>
      <c r="BO27" s="703">
        <v>100</v>
      </c>
      <c r="BP27" s="703"/>
      <c r="BQ27" s="703"/>
      <c r="BR27" s="703"/>
      <c r="BS27" s="649">
        <v>406878</v>
      </c>
      <c r="BT27" s="644"/>
      <c r="BU27" s="644"/>
      <c r="BV27" s="644"/>
      <c r="BW27" s="644"/>
      <c r="BX27" s="644"/>
      <c r="BY27" s="644"/>
      <c r="BZ27" s="644"/>
      <c r="CA27" s="644"/>
      <c r="CB27" s="684"/>
      <c r="CD27" s="685" t="s">
        <v>294</v>
      </c>
      <c r="CE27" s="682"/>
      <c r="CF27" s="682"/>
      <c r="CG27" s="682"/>
      <c r="CH27" s="682"/>
      <c r="CI27" s="682"/>
      <c r="CJ27" s="682"/>
      <c r="CK27" s="682"/>
      <c r="CL27" s="682"/>
      <c r="CM27" s="682"/>
      <c r="CN27" s="682"/>
      <c r="CO27" s="682"/>
      <c r="CP27" s="682"/>
      <c r="CQ27" s="683"/>
      <c r="CR27" s="641">
        <v>10853822</v>
      </c>
      <c r="CS27" s="642"/>
      <c r="CT27" s="642"/>
      <c r="CU27" s="642"/>
      <c r="CV27" s="642"/>
      <c r="CW27" s="642"/>
      <c r="CX27" s="642"/>
      <c r="CY27" s="643"/>
      <c r="CZ27" s="646">
        <v>17.600000000000001</v>
      </c>
      <c r="DA27" s="675"/>
      <c r="DB27" s="675"/>
      <c r="DC27" s="676"/>
      <c r="DD27" s="649">
        <v>4043186</v>
      </c>
      <c r="DE27" s="642"/>
      <c r="DF27" s="642"/>
      <c r="DG27" s="642"/>
      <c r="DH27" s="642"/>
      <c r="DI27" s="642"/>
      <c r="DJ27" s="642"/>
      <c r="DK27" s="643"/>
      <c r="DL27" s="649">
        <v>4043076</v>
      </c>
      <c r="DM27" s="642"/>
      <c r="DN27" s="642"/>
      <c r="DO27" s="642"/>
      <c r="DP27" s="642"/>
      <c r="DQ27" s="642"/>
      <c r="DR27" s="642"/>
      <c r="DS27" s="642"/>
      <c r="DT27" s="642"/>
      <c r="DU27" s="642"/>
      <c r="DV27" s="643"/>
      <c r="DW27" s="646">
        <v>10.4</v>
      </c>
      <c r="DX27" s="675"/>
      <c r="DY27" s="675"/>
      <c r="DZ27" s="675"/>
      <c r="EA27" s="675"/>
      <c r="EB27" s="675"/>
      <c r="EC27" s="677"/>
    </row>
    <row r="28" spans="2:133" ht="11.25" customHeight="1" x14ac:dyDescent="0.15">
      <c r="B28" s="746" t="s">
        <v>295</v>
      </c>
      <c r="C28" s="747"/>
      <c r="D28" s="747"/>
      <c r="E28" s="747"/>
      <c r="F28" s="747"/>
      <c r="G28" s="747"/>
      <c r="H28" s="747"/>
      <c r="I28" s="747"/>
      <c r="J28" s="747"/>
      <c r="K28" s="747"/>
      <c r="L28" s="747"/>
      <c r="M28" s="747"/>
      <c r="N28" s="747"/>
      <c r="O28" s="747"/>
      <c r="P28" s="747"/>
      <c r="Q28" s="748"/>
      <c r="R28" s="641" t="s">
        <v>236</v>
      </c>
      <c r="S28" s="644"/>
      <c r="T28" s="644"/>
      <c r="U28" s="644"/>
      <c r="V28" s="644"/>
      <c r="W28" s="644"/>
      <c r="X28" s="644"/>
      <c r="Y28" s="645"/>
      <c r="Z28" s="703" t="s">
        <v>122</v>
      </c>
      <c r="AA28" s="703"/>
      <c r="AB28" s="703"/>
      <c r="AC28" s="703"/>
      <c r="AD28" s="704" t="s">
        <v>236</v>
      </c>
      <c r="AE28" s="704"/>
      <c r="AF28" s="704"/>
      <c r="AG28" s="704"/>
      <c r="AH28" s="704"/>
      <c r="AI28" s="704"/>
      <c r="AJ28" s="704"/>
      <c r="AK28" s="704"/>
      <c r="AL28" s="646" t="s">
        <v>171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296</v>
      </c>
      <c r="CE28" s="682"/>
      <c r="CF28" s="682"/>
      <c r="CG28" s="682"/>
      <c r="CH28" s="682"/>
      <c r="CI28" s="682"/>
      <c r="CJ28" s="682"/>
      <c r="CK28" s="682"/>
      <c r="CL28" s="682"/>
      <c r="CM28" s="682"/>
      <c r="CN28" s="682"/>
      <c r="CO28" s="682"/>
      <c r="CP28" s="682"/>
      <c r="CQ28" s="683"/>
      <c r="CR28" s="641">
        <v>4659883</v>
      </c>
      <c r="CS28" s="644"/>
      <c r="CT28" s="644"/>
      <c r="CU28" s="644"/>
      <c r="CV28" s="644"/>
      <c r="CW28" s="644"/>
      <c r="CX28" s="644"/>
      <c r="CY28" s="645"/>
      <c r="CZ28" s="646">
        <v>7.6</v>
      </c>
      <c r="DA28" s="675"/>
      <c r="DB28" s="675"/>
      <c r="DC28" s="676"/>
      <c r="DD28" s="649">
        <v>4642337</v>
      </c>
      <c r="DE28" s="644"/>
      <c r="DF28" s="644"/>
      <c r="DG28" s="644"/>
      <c r="DH28" s="644"/>
      <c r="DI28" s="644"/>
      <c r="DJ28" s="644"/>
      <c r="DK28" s="645"/>
      <c r="DL28" s="649">
        <v>4642337</v>
      </c>
      <c r="DM28" s="644"/>
      <c r="DN28" s="644"/>
      <c r="DO28" s="644"/>
      <c r="DP28" s="644"/>
      <c r="DQ28" s="644"/>
      <c r="DR28" s="644"/>
      <c r="DS28" s="644"/>
      <c r="DT28" s="644"/>
      <c r="DU28" s="644"/>
      <c r="DV28" s="645"/>
      <c r="DW28" s="646">
        <v>11.9</v>
      </c>
      <c r="DX28" s="675"/>
      <c r="DY28" s="675"/>
      <c r="DZ28" s="675"/>
      <c r="EA28" s="675"/>
      <c r="EB28" s="675"/>
      <c r="EC28" s="677"/>
    </row>
    <row r="29" spans="2:133" ht="11.25" customHeight="1" x14ac:dyDescent="0.15">
      <c r="B29" s="638" t="s">
        <v>297</v>
      </c>
      <c r="C29" s="639"/>
      <c r="D29" s="639"/>
      <c r="E29" s="639"/>
      <c r="F29" s="639"/>
      <c r="G29" s="639"/>
      <c r="H29" s="639"/>
      <c r="I29" s="639"/>
      <c r="J29" s="639"/>
      <c r="K29" s="639"/>
      <c r="L29" s="639"/>
      <c r="M29" s="639"/>
      <c r="N29" s="639"/>
      <c r="O29" s="639"/>
      <c r="P29" s="639"/>
      <c r="Q29" s="640"/>
      <c r="R29" s="641">
        <v>3149416</v>
      </c>
      <c r="S29" s="644"/>
      <c r="T29" s="644"/>
      <c r="U29" s="644"/>
      <c r="V29" s="644"/>
      <c r="W29" s="644"/>
      <c r="X29" s="644"/>
      <c r="Y29" s="645"/>
      <c r="Z29" s="703">
        <v>4.8</v>
      </c>
      <c r="AA29" s="703"/>
      <c r="AB29" s="703"/>
      <c r="AC29" s="703"/>
      <c r="AD29" s="704" t="s">
        <v>236</v>
      </c>
      <c r="AE29" s="704"/>
      <c r="AF29" s="704"/>
      <c r="AG29" s="704"/>
      <c r="AH29" s="704"/>
      <c r="AI29" s="704"/>
      <c r="AJ29" s="704"/>
      <c r="AK29" s="704"/>
      <c r="AL29" s="646" t="s">
        <v>236</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298</v>
      </c>
      <c r="BH29" s="743"/>
      <c r="BI29" s="743"/>
      <c r="BJ29" s="743"/>
      <c r="BK29" s="743"/>
      <c r="BL29" s="743"/>
      <c r="BM29" s="743"/>
      <c r="BN29" s="743"/>
      <c r="BO29" s="743"/>
      <c r="BP29" s="743"/>
      <c r="BQ29" s="744"/>
      <c r="BR29" s="715" t="s">
        <v>299</v>
      </c>
      <c r="BS29" s="743"/>
      <c r="BT29" s="743"/>
      <c r="BU29" s="743"/>
      <c r="BV29" s="743"/>
      <c r="BW29" s="743"/>
      <c r="BX29" s="743"/>
      <c r="BY29" s="743"/>
      <c r="BZ29" s="743"/>
      <c r="CA29" s="743"/>
      <c r="CB29" s="744"/>
      <c r="CD29" s="725" t="s">
        <v>300</v>
      </c>
      <c r="CE29" s="726"/>
      <c r="CF29" s="685" t="s">
        <v>301</v>
      </c>
      <c r="CG29" s="682"/>
      <c r="CH29" s="682"/>
      <c r="CI29" s="682"/>
      <c r="CJ29" s="682"/>
      <c r="CK29" s="682"/>
      <c r="CL29" s="682"/>
      <c r="CM29" s="682"/>
      <c r="CN29" s="682"/>
      <c r="CO29" s="682"/>
      <c r="CP29" s="682"/>
      <c r="CQ29" s="683"/>
      <c r="CR29" s="641">
        <v>4659881</v>
      </c>
      <c r="CS29" s="642"/>
      <c r="CT29" s="642"/>
      <c r="CU29" s="642"/>
      <c r="CV29" s="642"/>
      <c r="CW29" s="642"/>
      <c r="CX29" s="642"/>
      <c r="CY29" s="643"/>
      <c r="CZ29" s="646">
        <v>7.6</v>
      </c>
      <c r="DA29" s="675"/>
      <c r="DB29" s="675"/>
      <c r="DC29" s="676"/>
      <c r="DD29" s="649">
        <v>4642335</v>
      </c>
      <c r="DE29" s="642"/>
      <c r="DF29" s="642"/>
      <c r="DG29" s="642"/>
      <c r="DH29" s="642"/>
      <c r="DI29" s="642"/>
      <c r="DJ29" s="642"/>
      <c r="DK29" s="643"/>
      <c r="DL29" s="649">
        <v>4642335</v>
      </c>
      <c r="DM29" s="642"/>
      <c r="DN29" s="642"/>
      <c r="DO29" s="642"/>
      <c r="DP29" s="642"/>
      <c r="DQ29" s="642"/>
      <c r="DR29" s="642"/>
      <c r="DS29" s="642"/>
      <c r="DT29" s="642"/>
      <c r="DU29" s="642"/>
      <c r="DV29" s="643"/>
      <c r="DW29" s="646">
        <v>11.9</v>
      </c>
      <c r="DX29" s="675"/>
      <c r="DY29" s="675"/>
      <c r="DZ29" s="675"/>
      <c r="EA29" s="675"/>
      <c r="EB29" s="675"/>
      <c r="EC29" s="677"/>
    </row>
    <row r="30" spans="2:133" ht="11.25" customHeight="1" x14ac:dyDescent="0.15">
      <c r="B30" s="638" t="s">
        <v>302</v>
      </c>
      <c r="C30" s="639"/>
      <c r="D30" s="639"/>
      <c r="E30" s="639"/>
      <c r="F30" s="639"/>
      <c r="G30" s="639"/>
      <c r="H30" s="639"/>
      <c r="I30" s="639"/>
      <c r="J30" s="639"/>
      <c r="K30" s="639"/>
      <c r="L30" s="639"/>
      <c r="M30" s="639"/>
      <c r="N30" s="639"/>
      <c r="O30" s="639"/>
      <c r="P30" s="639"/>
      <c r="Q30" s="640"/>
      <c r="R30" s="641">
        <v>157803</v>
      </c>
      <c r="S30" s="644"/>
      <c r="T30" s="644"/>
      <c r="U30" s="644"/>
      <c r="V30" s="644"/>
      <c r="W30" s="644"/>
      <c r="X30" s="644"/>
      <c r="Y30" s="645"/>
      <c r="Z30" s="703">
        <v>0.2</v>
      </c>
      <c r="AA30" s="703"/>
      <c r="AB30" s="703"/>
      <c r="AC30" s="703"/>
      <c r="AD30" s="704">
        <v>34169</v>
      </c>
      <c r="AE30" s="704"/>
      <c r="AF30" s="704"/>
      <c r="AG30" s="704"/>
      <c r="AH30" s="704"/>
      <c r="AI30" s="704"/>
      <c r="AJ30" s="704"/>
      <c r="AK30" s="704"/>
      <c r="AL30" s="646">
        <v>0.1</v>
      </c>
      <c r="AM30" s="647"/>
      <c r="AN30" s="647"/>
      <c r="AO30" s="705"/>
      <c r="AP30" s="731" t="s">
        <v>303</v>
      </c>
      <c r="AQ30" s="732"/>
      <c r="AR30" s="732"/>
      <c r="AS30" s="732"/>
      <c r="AT30" s="737" t="s">
        <v>304</v>
      </c>
      <c r="AU30" s="210"/>
      <c r="AV30" s="210"/>
      <c r="AW30" s="210"/>
      <c r="AX30" s="740" t="s">
        <v>180</v>
      </c>
      <c r="AY30" s="741"/>
      <c r="AZ30" s="741"/>
      <c r="BA30" s="741"/>
      <c r="BB30" s="741"/>
      <c r="BC30" s="741"/>
      <c r="BD30" s="741"/>
      <c r="BE30" s="741"/>
      <c r="BF30" s="742"/>
      <c r="BG30" s="721">
        <v>99.3</v>
      </c>
      <c r="BH30" s="722"/>
      <c r="BI30" s="722"/>
      <c r="BJ30" s="722"/>
      <c r="BK30" s="722"/>
      <c r="BL30" s="722"/>
      <c r="BM30" s="723">
        <v>96.6</v>
      </c>
      <c r="BN30" s="722"/>
      <c r="BO30" s="722"/>
      <c r="BP30" s="722"/>
      <c r="BQ30" s="724"/>
      <c r="BR30" s="721">
        <v>99.3</v>
      </c>
      <c r="BS30" s="722"/>
      <c r="BT30" s="722"/>
      <c r="BU30" s="722"/>
      <c r="BV30" s="722"/>
      <c r="BW30" s="722"/>
      <c r="BX30" s="723">
        <v>96.3</v>
      </c>
      <c r="BY30" s="722"/>
      <c r="BZ30" s="722"/>
      <c r="CA30" s="722"/>
      <c r="CB30" s="724"/>
      <c r="CD30" s="727"/>
      <c r="CE30" s="728"/>
      <c r="CF30" s="685" t="s">
        <v>305</v>
      </c>
      <c r="CG30" s="682"/>
      <c r="CH30" s="682"/>
      <c r="CI30" s="682"/>
      <c r="CJ30" s="682"/>
      <c r="CK30" s="682"/>
      <c r="CL30" s="682"/>
      <c r="CM30" s="682"/>
      <c r="CN30" s="682"/>
      <c r="CO30" s="682"/>
      <c r="CP30" s="682"/>
      <c r="CQ30" s="683"/>
      <c r="CR30" s="641">
        <v>4213076</v>
      </c>
      <c r="CS30" s="644"/>
      <c r="CT30" s="644"/>
      <c r="CU30" s="644"/>
      <c r="CV30" s="644"/>
      <c r="CW30" s="644"/>
      <c r="CX30" s="644"/>
      <c r="CY30" s="645"/>
      <c r="CZ30" s="646">
        <v>6.8</v>
      </c>
      <c r="DA30" s="675"/>
      <c r="DB30" s="675"/>
      <c r="DC30" s="676"/>
      <c r="DD30" s="649">
        <v>4195546</v>
      </c>
      <c r="DE30" s="644"/>
      <c r="DF30" s="644"/>
      <c r="DG30" s="644"/>
      <c r="DH30" s="644"/>
      <c r="DI30" s="644"/>
      <c r="DJ30" s="644"/>
      <c r="DK30" s="645"/>
      <c r="DL30" s="649">
        <v>4195546</v>
      </c>
      <c r="DM30" s="644"/>
      <c r="DN30" s="644"/>
      <c r="DO30" s="644"/>
      <c r="DP30" s="644"/>
      <c r="DQ30" s="644"/>
      <c r="DR30" s="644"/>
      <c r="DS30" s="644"/>
      <c r="DT30" s="644"/>
      <c r="DU30" s="644"/>
      <c r="DV30" s="645"/>
      <c r="DW30" s="646">
        <v>10.8</v>
      </c>
      <c r="DX30" s="675"/>
      <c r="DY30" s="675"/>
      <c r="DZ30" s="675"/>
      <c r="EA30" s="675"/>
      <c r="EB30" s="675"/>
      <c r="EC30" s="677"/>
    </row>
    <row r="31" spans="2:133" ht="11.25" customHeight="1" x14ac:dyDescent="0.15">
      <c r="B31" s="638" t="s">
        <v>306</v>
      </c>
      <c r="C31" s="639"/>
      <c r="D31" s="639"/>
      <c r="E31" s="639"/>
      <c r="F31" s="639"/>
      <c r="G31" s="639"/>
      <c r="H31" s="639"/>
      <c r="I31" s="639"/>
      <c r="J31" s="639"/>
      <c r="K31" s="639"/>
      <c r="L31" s="639"/>
      <c r="M31" s="639"/>
      <c r="N31" s="639"/>
      <c r="O31" s="639"/>
      <c r="P31" s="639"/>
      <c r="Q31" s="640"/>
      <c r="R31" s="641">
        <v>21857</v>
      </c>
      <c r="S31" s="644"/>
      <c r="T31" s="644"/>
      <c r="U31" s="644"/>
      <c r="V31" s="644"/>
      <c r="W31" s="644"/>
      <c r="X31" s="644"/>
      <c r="Y31" s="645"/>
      <c r="Z31" s="703">
        <v>0</v>
      </c>
      <c r="AA31" s="703"/>
      <c r="AB31" s="703"/>
      <c r="AC31" s="703"/>
      <c r="AD31" s="704" t="s">
        <v>122</v>
      </c>
      <c r="AE31" s="704"/>
      <c r="AF31" s="704"/>
      <c r="AG31" s="704"/>
      <c r="AH31" s="704"/>
      <c r="AI31" s="704"/>
      <c r="AJ31" s="704"/>
      <c r="AK31" s="704"/>
      <c r="AL31" s="646" t="s">
        <v>236</v>
      </c>
      <c r="AM31" s="647"/>
      <c r="AN31" s="647"/>
      <c r="AO31" s="705"/>
      <c r="AP31" s="733"/>
      <c r="AQ31" s="734"/>
      <c r="AR31" s="734"/>
      <c r="AS31" s="734"/>
      <c r="AT31" s="738"/>
      <c r="AU31" s="209" t="s">
        <v>307</v>
      </c>
      <c r="AV31" s="209"/>
      <c r="AW31" s="209"/>
      <c r="AX31" s="638" t="s">
        <v>308</v>
      </c>
      <c r="AY31" s="639"/>
      <c r="AZ31" s="639"/>
      <c r="BA31" s="639"/>
      <c r="BB31" s="639"/>
      <c r="BC31" s="639"/>
      <c r="BD31" s="639"/>
      <c r="BE31" s="639"/>
      <c r="BF31" s="640"/>
      <c r="BG31" s="719">
        <v>98.7</v>
      </c>
      <c r="BH31" s="642"/>
      <c r="BI31" s="642"/>
      <c r="BJ31" s="642"/>
      <c r="BK31" s="642"/>
      <c r="BL31" s="642"/>
      <c r="BM31" s="647">
        <v>95.5</v>
      </c>
      <c r="BN31" s="720"/>
      <c r="BO31" s="720"/>
      <c r="BP31" s="720"/>
      <c r="BQ31" s="681"/>
      <c r="BR31" s="719">
        <v>98.9</v>
      </c>
      <c r="BS31" s="642"/>
      <c r="BT31" s="642"/>
      <c r="BU31" s="642"/>
      <c r="BV31" s="642"/>
      <c r="BW31" s="642"/>
      <c r="BX31" s="647">
        <v>95</v>
      </c>
      <c r="BY31" s="720"/>
      <c r="BZ31" s="720"/>
      <c r="CA31" s="720"/>
      <c r="CB31" s="681"/>
      <c r="CD31" s="727"/>
      <c r="CE31" s="728"/>
      <c r="CF31" s="685" t="s">
        <v>309</v>
      </c>
      <c r="CG31" s="682"/>
      <c r="CH31" s="682"/>
      <c r="CI31" s="682"/>
      <c r="CJ31" s="682"/>
      <c r="CK31" s="682"/>
      <c r="CL31" s="682"/>
      <c r="CM31" s="682"/>
      <c r="CN31" s="682"/>
      <c r="CO31" s="682"/>
      <c r="CP31" s="682"/>
      <c r="CQ31" s="683"/>
      <c r="CR31" s="641">
        <v>446805</v>
      </c>
      <c r="CS31" s="642"/>
      <c r="CT31" s="642"/>
      <c r="CU31" s="642"/>
      <c r="CV31" s="642"/>
      <c r="CW31" s="642"/>
      <c r="CX31" s="642"/>
      <c r="CY31" s="643"/>
      <c r="CZ31" s="646">
        <v>0.7</v>
      </c>
      <c r="DA31" s="675"/>
      <c r="DB31" s="675"/>
      <c r="DC31" s="676"/>
      <c r="DD31" s="649">
        <v>446789</v>
      </c>
      <c r="DE31" s="642"/>
      <c r="DF31" s="642"/>
      <c r="DG31" s="642"/>
      <c r="DH31" s="642"/>
      <c r="DI31" s="642"/>
      <c r="DJ31" s="642"/>
      <c r="DK31" s="643"/>
      <c r="DL31" s="649">
        <v>446789</v>
      </c>
      <c r="DM31" s="642"/>
      <c r="DN31" s="642"/>
      <c r="DO31" s="642"/>
      <c r="DP31" s="642"/>
      <c r="DQ31" s="642"/>
      <c r="DR31" s="642"/>
      <c r="DS31" s="642"/>
      <c r="DT31" s="642"/>
      <c r="DU31" s="642"/>
      <c r="DV31" s="643"/>
      <c r="DW31" s="646">
        <v>1.1000000000000001</v>
      </c>
      <c r="DX31" s="675"/>
      <c r="DY31" s="675"/>
      <c r="DZ31" s="675"/>
      <c r="EA31" s="675"/>
      <c r="EB31" s="675"/>
      <c r="EC31" s="677"/>
    </row>
    <row r="32" spans="2:133" ht="11.25" customHeight="1" x14ac:dyDescent="0.15">
      <c r="B32" s="638" t="s">
        <v>310</v>
      </c>
      <c r="C32" s="639"/>
      <c r="D32" s="639"/>
      <c r="E32" s="639"/>
      <c r="F32" s="639"/>
      <c r="G32" s="639"/>
      <c r="H32" s="639"/>
      <c r="I32" s="639"/>
      <c r="J32" s="639"/>
      <c r="K32" s="639"/>
      <c r="L32" s="639"/>
      <c r="M32" s="639"/>
      <c r="N32" s="639"/>
      <c r="O32" s="639"/>
      <c r="P32" s="639"/>
      <c r="Q32" s="640"/>
      <c r="R32" s="641">
        <v>2390606</v>
      </c>
      <c r="S32" s="644"/>
      <c r="T32" s="644"/>
      <c r="U32" s="644"/>
      <c r="V32" s="644"/>
      <c r="W32" s="644"/>
      <c r="X32" s="644"/>
      <c r="Y32" s="645"/>
      <c r="Z32" s="703">
        <v>3.6</v>
      </c>
      <c r="AA32" s="703"/>
      <c r="AB32" s="703"/>
      <c r="AC32" s="703"/>
      <c r="AD32" s="704" t="s">
        <v>122</v>
      </c>
      <c r="AE32" s="704"/>
      <c r="AF32" s="704"/>
      <c r="AG32" s="704"/>
      <c r="AH32" s="704"/>
      <c r="AI32" s="704"/>
      <c r="AJ32" s="704"/>
      <c r="AK32" s="704"/>
      <c r="AL32" s="646" t="s">
        <v>122</v>
      </c>
      <c r="AM32" s="647"/>
      <c r="AN32" s="647"/>
      <c r="AO32" s="705"/>
      <c r="AP32" s="735"/>
      <c r="AQ32" s="736"/>
      <c r="AR32" s="736"/>
      <c r="AS32" s="736"/>
      <c r="AT32" s="739"/>
      <c r="AU32" s="211"/>
      <c r="AV32" s="211"/>
      <c r="AW32" s="211"/>
      <c r="AX32" s="653" t="s">
        <v>311</v>
      </c>
      <c r="AY32" s="654"/>
      <c r="AZ32" s="654"/>
      <c r="BA32" s="654"/>
      <c r="BB32" s="654"/>
      <c r="BC32" s="654"/>
      <c r="BD32" s="654"/>
      <c r="BE32" s="654"/>
      <c r="BF32" s="655"/>
      <c r="BG32" s="718">
        <v>99.6</v>
      </c>
      <c r="BH32" s="657"/>
      <c r="BI32" s="657"/>
      <c r="BJ32" s="657"/>
      <c r="BK32" s="657"/>
      <c r="BL32" s="657"/>
      <c r="BM32" s="701">
        <v>97.6</v>
      </c>
      <c r="BN32" s="657"/>
      <c r="BO32" s="657"/>
      <c r="BP32" s="657"/>
      <c r="BQ32" s="694"/>
      <c r="BR32" s="718">
        <v>99.6</v>
      </c>
      <c r="BS32" s="657"/>
      <c r="BT32" s="657"/>
      <c r="BU32" s="657"/>
      <c r="BV32" s="657"/>
      <c r="BW32" s="657"/>
      <c r="BX32" s="701">
        <v>97.3</v>
      </c>
      <c r="BY32" s="657"/>
      <c r="BZ32" s="657"/>
      <c r="CA32" s="657"/>
      <c r="CB32" s="694"/>
      <c r="CD32" s="729"/>
      <c r="CE32" s="730"/>
      <c r="CF32" s="685" t="s">
        <v>312</v>
      </c>
      <c r="CG32" s="682"/>
      <c r="CH32" s="682"/>
      <c r="CI32" s="682"/>
      <c r="CJ32" s="682"/>
      <c r="CK32" s="682"/>
      <c r="CL32" s="682"/>
      <c r="CM32" s="682"/>
      <c r="CN32" s="682"/>
      <c r="CO32" s="682"/>
      <c r="CP32" s="682"/>
      <c r="CQ32" s="683"/>
      <c r="CR32" s="641">
        <v>2</v>
      </c>
      <c r="CS32" s="644"/>
      <c r="CT32" s="644"/>
      <c r="CU32" s="644"/>
      <c r="CV32" s="644"/>
      <c r="CW32" s="644"/>
      <c r="CX32" s="644"/>
      <c r="CY32" s="645"/>
      <c r="CZ32" s="646">
        <v>0</v>
      </c>
      <c r="DA32" s="675"/>
      <c r="DB32" s="675"/>
      <c r="DC32" s="676"/>
      <c r="DD32" s="649">
        <v>2</v>
      </c>
      <c r="DE32" s="644"/>
      <c r="DF32" s="644"/>
      <c r="DG32" s="644"/>
      <c r="DH32" s="644"/>
      <c r="DI32" s="644"/>
      <c r="DJ32" s="644"/>
      <c r="DK32" s="645"/>
      <c r="DL32" s="649">
        <v>2</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313</v>
      </c>
      <c r="C33" s="639"/>
      <c r="D33" s="639"/>
      <c r="E33" s="639"/>
      <c r="F33" s="639"/>
      <c r="G33" s="639"/>
      <c r="H33" s="639"/>
      <c r="I33" s="639"/>
      <c r="J33" s="639"/>
      <c r="K33" s="639"/>
      <c r="L33" s="639"/>
      <c r="M33" s="639"/>
      <c r="N33" s="639"/>
      <c r="O33" s="639"/>
      <c r="P33" s="639"/>
      <c r="Q33" s="640"/>
      <c r="R33" s="641">
        <v>3462480</v>
      </c>
      <c r="S33" s="644"/>
      <c r="T33" s="644"/>
      <c r="U33" s="644"/>
      <c r="V33" s="644"/>
      <c r="W33" s="644"/>
      <c r="X33" s="644"/>
      <c r="Y33" s="645"/>
      <c r="Z33" s="703">
        <v>5.3</v>
      </c>
      <c r="AA33" s="703"/>
      <c r="AB33" s="703"/>
      <c r="AC33" s="703"/>
      <c r="AD33" s="704" t="s">
        <v>122</v>
      </c>
      <c r="AE33" s="704"/>
      <c r="AF33" s="704"/>
      <c r="AG33" s="704"/>
      <c r="AH33" s="704"/>
      <c r="AI33" s="704"/>
      <c r="AJ33" s="704"/>
      <c r="AK33" s="704"/>
      <c r="AL33" s="646" t="s">
        <v>171</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314</v>
      </c>
      <c r="CE33" s="682"/>
      <c r="CF33" s="682"/>
      <c r="CG33" s="682"/>
      <c r="CH33" s="682"/>
      <c r="CI33" s="682"/>
      <c r="CJ33" s="682"/>
      <c r="CK33" s="682"/>
      <c r="CL33" s="682"/>
      <c r="CM33" s="682"/>
      <c r="CN33" s="682"/>
      <c r="CO33" s="682"/>
      <c r="CP33" s="682"/>
      <c r="CQ33" s="683"/>
      <c r="CR33" s="641">
        <v>23351116</v>
      </c>
      <c r="CS33" s="642"/>
      <c r="CT33" s="642"/>
      <c r="CU33" s="642"/>
      <c r="CV33" s="642"/>
      <c r="CW33" s="642"/>
      <c r="CX33" s="642"/>
      <c r="CY33" s="643"/>
      <c r="CZ33" s="646">
        <v>38</v>
      </c>
      <c r="DA33" s="675"/>
      <c r="DB33" s="675"/>
      <c r="DC33" s="676"/>
      <c r="DD33" s="649">
        <v>18369637</v>
      </c>
      <c r="DE33" s="642"/>
      <c r="DF33" s="642"/>
      <c r="DG33" s="642"/>
      <c r="DH33" s="642"/>
      <c r="DI33" s="642"/>
      <c r="DJ33" s="642"/>
      <c r="DK33" s="643"/>
      <c r="DL33" s="649">
        <v>13321065</v>
      </c>
      <c r="DM33" s="642"/>
      <c r="DN33" s="642"/>
      <c r="DO33" s="642"/>
      <c r="DP33" s="642"/>
      <c r="DQ33" s="642"/>
      <c r="DR33" s="642"/>
      <c r="DS33" s="642"/>
      <c r="DT33" s="642"/>
      <c r="DU33" s="642"/>
      <c r="DV33" s="643"/>
      <c r="DW33" s="646">
        <v>34.200000000000003</v>
      </c>
      <c r="DX33" s="675"/>
      <c r="DY33" s="675"/>
      <c r="DZ33" s="675"/>
      <c r="EA33" s="675"/>
      <c r="EB33" s="675"/>
      <c r="EC33" s="677"/>
    </row>
    <row r="34" spans="2:133" ht="11.25" customHeight="1" x14ac:dyDescent="0.15">
      <c r="B34" s="638" t="s">
        <v>315</v>
      </c>
      <c r="C34" s="639"/>
      <c r="D34" s="639"/>
      <c r="E34" s="639"/>
      <c r="F34" s="639"/>
      <c r="G34" s="639"/>
      <c r="H34" s="639"/>
      <c r="I34" s="639"/>
      <c r="J34" s="639"/>
      <c r="K34" s="639"/>
      <c r="L34" s="639"/>
      <c r="M34" s="639"/>
      <c r="N34" s="639"/>
      <c r="O34" s="639"/>
      <c r="P34" s="639"/>
      <c r="Q34" s="640"/>
      <c r="R34" s="641">
        <v>3775886</v>
      </c>
      <c r="S34" s="644"/>
      <c r="T34" s="644"/>
      <c r="U34" s="644"/>
      <c r="V34" s="644"/>
      <c r="W34" s="644"/>
      <c r="X34" s="644"/>
      <c r="Y34" s="645"/>
      <c r="Z34" s="703">
        <v>5.7</v>
      </c>
      <c r="AA34" s="703"/>
      <c r="AB34" s="703"/>
      <c r="AC34" s="703"/>
      <c r="AD34" s="704">
        <v>2151</v>
      </c>
      <c r="AE34" s="704"/>
      <c r="AF34" s="704"/>
      <c r="AG34" s="704"/>
      <c r="AH34" s="704"/>
      <c r="AI34" s="704"/>
      <c r="AJ34" s="704"/>
      <c r="AK34" s="704"/>
      <c r="AL34" s="646">
        <v>0</v>
      </c>
      <c r="AM34" s="647"/>
      <c r="AN34" s="647"/>
      <c r="AO34" s="705"/>
      <c r="AP34" s="214"/>
      <c r="AQ34" s="715" t="s">
        <v>316</v>
      </c>
      <c r="AR34" s="716"/>
      <c r="AS34" s="716"/>
      <c r="AT34" s="716"/>
      <c r="AU34" s="716"/>
      <c r="AV34" s="716"/>
      <c r="AW34" s="716"/>
      <c r="AX34" s="716"/>
      <c r="AY34" s="716"/>
      <c r="AZ34" s="716"/>
      <c r="BA34" s="716"/>
      <c r="BB34" s="716"/>
      <c r="BC34" s="716"/>
      <c r="BD34" s="716"/>
      <c r="BE34" s="716"/>
      <c r="BF34" s="717"/>
      <c r="BG34" s="715" t="s">
        <v>317</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318</v>
      </c>
      <c r="CE34" s="682"/>
      <c r="CF34" s="682"/>
      <c r="CG34" s="682"/>
      <c r="CH34" s="682"/>
      <c r="CI34" s="682"/>
      <c r="CJ34" s="682"/>
      <c r="CK34" s="682"/>
      <c r="CL34" s="682"/>
      <c r="CM34" s="682"/>
      <c r="CN34" s="682"/>
      <c r="CO34" s="682"/>
      <c r="CP34" s="682"/>
      <c r="CQ34" s="683"/>
      <c r="CR34" s="641">
        <v>10889260</v>
      </c>
      <c r="CS34" s="644"/>
      <c r="CT34" s="644"/>
      <c r="CU34" s="644"/>
      <c r="CV34" s="644"/>
      <c r="CW34" s="644"/>
      <c r="CX34" s="644"/>
      <c r="CY34" s="645"/>
      <c r="CZ34" s="646">
        <v>17.7</v>
      </c>
      <c r="DA34" s="675"/>
      <c r="DB34" s="675"/>
      <c r="DC34" s="676"/>
      <c r="DD34" s="649">
        <v>8250790</v>
      </c>
      <c r="DE34" s="644"/>
      <c r="DF34" s="644"/>
      <c r="DG34" s="644"/>
      <c r="DH34" s="644"/>
      <c r="DI34" s="644"/>
      <c r="DJ34" s="644"/>
      <c r="DK34" s="645"/>
      <c r="DL34" s="649">
        <v>7742444</v>
      </c>
      <c r="DM34" s="644"/>
      <c r="DN34" s="644"/>
      <c r="DO34" s="644"/>
      <c r="DP34" s="644"/>
      <c r="DQ34" s="644"/>
      <c r="DR34" s="644"/>
      <c r="DS34" s="644"/>
      <c r="DT34" s="644"/>
      <c r="DU34" s="644"/>
      <c r="DV34" s="645"/>
      <c r="DW34" s="646">
        <v>19.899999999999999</v>
      </c>
      <c r="DX34" s="675"/>
      <c r="DY34" s="675"/>
      <c r="DZ34" s="675"/>
      <c r="EA34" s="675"/>
      <c r="EB34" s="675"/>
      <c r="EC34" s="677"/>
    </row>
    <row r="35" spans="2:133" ht="11.25" customHeight="1" x14ac:dyDescent="0.15">
      <c r="B35" s="638" t="s">
        <v>319</v>
      </c>
      <c r="C35" s="639"/>
      <c r="D35" s="639"/>
      <c r="E35" s="639"/>
      <c r="F35" s="639"/>
      <c r="G35" s="639"/>
      <c r="H35" s="639"/>
      <c r="I35" s="639"/>
      <c r="J35" s="639"/>
      <c r="K35" s="639"/>
      <c r="L35" s="639"/>
      <c r="M35" s="639"/>
      <c r="N35" s="639"/>
      <c r="O35" s="639"/>
      <c r="P35" s="639"/>
      <c r="Q35" s="640"/>
      <c r="R35" s="641">
        <v>5013500</v>
      </c>
      <c r="S35" s="644"/>
      <c r="T35" s="644"/>
      <c r="U35" s="644"/>
      <c r="V35" s="644"/>
      <c r="W35" s="644"/>
      <c r="X35" s="644"/>
      <c r="Y35" s="645"/>
      <c r="Z35" s="703">
        <v>7.6</v>
      </c>
      <c r="AA35" s="703"/>
      <c r="AB35" s="703"/>
      <c r="AC35" s="703"/>
      <c r="AD35" s="704" t="s">
        <v>236</v>
      </c>
      <c r="AE35" s="704"/>
      <c r="AF35" s="704"/>
      <c r="AG35" s="704"/>
      <c r="AH35" s="704"/>
      <c r="AI35" s="704"/>
      <c r="AJ35" s="704"/>
      <c r="AK35" s="704"/>
      <c r="AL35" s="646" t="s">
        <v>171</v>
      </c>
      <c r="AM35" s="647"/>
      <c r="AN35" s="647"/>
      <c r="AO35" s="705"/>
      <c r="AP35" s="214"/>
      <c r="AQ35" s="709" t="s">
        <v>320</v>
      </c>
      <c r="AR35" s="710"/>
      <c r="AS35" s="710"/>
      <c r="AT35" s="710"/>
      <c r="AU35" s="710"/>
      <c r="AV35" s="710"/>
      <c r="AW35" s="710"/>
      <c r="AX35" s="710"/>
      <c r="AY35" s="711"/>
      <c r="AZ35" s="706">
        <v>4792165</v>
      </c>
      <c r="BA35" s="707"/>
      <c r="BB35" s="707"/>
      <c r="BC35" s="707"/>
      <c r="BD35" s="707"/>
      <c r="BE35" s="707"/>
      <c r="BF35" s="708"/>
      <c r="BG35" s="712" t="s">
        <v>321</v>
      </c>
      <c r="BH35" s="713"/>
      <c r="BI35" s="713"/>
      <c r="BJ35" s="713"/>
      <c r="BK35" s="713"/>
      <c r="BL35" s="713"/>
      <c r="BM35" s="713"/>
      <c r="BN35" s="713"/>
      <c r="BO35" s="713"/>
      <c r="BP35" s="713"/>
      <c r="BQ35" s="713"/>
      <c r="BR35" s="713"/>
      <c r="BS35" s="713"/>
      <c r="BT35" s="713"/>
      <c r="BU35" s="714"/>
      <c r="BV35" s="706">
        <v>583364</v>
      </c>
      <c r="BW35" s="707"/>
      <c r="BX35" s="707"/>
      <c r="BY35" s="707"/>
      <c r="BZ35" s="707"/>
      <c r="CA35" s="707"/>
      <c r="CB35" s="708"/>
      <c r="CD35" s="685" t="s">
        <v>322</v>
      </c>
      <c r="CE35" s="682"/>
      <c r="CF35" s="682"/>
      <c r="CG35" s="682"/>
      <c r="CH35" s="682"/>
      <c r="CI35" s="682"/>
      <c r="CJ35" s="682"/>
      <c r="CK35" s="682"/>
      <c r="CL35" s="682"/>
      <c r="CM35" s="682"/>
      <c r="CN35" s="682"/>
      <c r="CO35" s="682"/>
      <c r="CP35" s="682"/>
      <c r="CQ35" s="683"/>
      <c r="CR35" s="641">
        <v>609027</v>
      </c>
      <c r="CS35" s="642"/>
      <c r="CT35" s="642"/>
      <c r="CU35" s="642"/>
      <c r="CV35" s="642"/>
      <c r="CW35" s="642"/>
      <c r="CX35" s="642"/>
      <c r="CY35" s="643"/>
      <c r="CZ35" s="646">
        <v>1</v>
      </c>
      <c r="DA35" s="675"/>
      <c r="DB35" s="675"/>
      <c r="DC35" s="676"/>
      <c r="DD35" s="649">
        <v>589075</v>
      </c>
      <c r="DE35" s="642"/>
      <c r="DF35" s="642"/>
      <c r="DG35" s="642"/>
      <c r="DH35" s="642"/>
      <c r="DI35" s="642"/>
      <c r="DJ35" s="642"/>
      <c r="DK35" s="643"/>
      <c r="DL35" s="649">
        <v>589075</v>
      </c>
      <c r="DM35" s="642"/>
      <c r="DN35" s="642"/>
      <c r="DO35" s="642"/>
      <c r="DP35" s="642"/>
      <c r="DQ35" s="642"/>
      <c r="DR35" s="642"/>
      <c r="DS35" s="642"/>
      <c r="DT35" s="642"/>
      <c r="DU35" s="642"/>
      <c r="DV35" s="643"/>
      <c r="DW35" s="646">
        <v>1.5</v>
      </c>
      <c r="DX35" s="675"/>
      <c r="DY35" s="675"/>
      <c r="DZ35" s="675"/>
      <c r="EA35" s="675"/>
      <c r="EB35" s="675"/>
      <c r="EC35" s="677"/>
    </row>
    <row r="36" spans="2:133" ht="11.25" customHeight="1" x14ac:dyDescent="0.15">
      <c r="B36" s="638" t="s">
        <v>323</v>
      </c>
      <c r="C36" s="639"/>
      <c r="D36" s="639"/>
      <c r="E36" s="639"/>
      <c r="F36" s="639"/>
      <c r="G36" s="639"/>
      <c r="H36" s="639"/>
      <c r="I36" s="639"/>
      <c r="J36" s="639"/>
      <c r="K36" s="639"/>
      <c r="L36" s="639"/>
      <c r="M36" s="639"/>
      <c r="N36" s="639"/>
      <c r="O36" s="639"/>
      <c r="P36" s="639"/>
      <c r="Q36" s="640"/>
      <c r="R36" s="641" t="s">
        <v>171</v>
      </c>
      <c r="S36" s="644"/>
      <c r="T36" s="644"/>
      <c r="U36" s="644"/>
      <c r="V36" s="644"/>
      <c r="W36" s="644"/>
      <c r="X36" s="644"/>
      <c r="Y36" s="645"/>
      <c r="Z36" s="703" t="s">
        <v>122</v>
      </c>
      <c r="AA36" s="703"/>
      <c r="AB36" s="703"/>
      <c r="AC36" s="703"/>
      <c r="AD36" s="704" t="s">
        <v>236</v>
      </c>
      <c r="AE36" s="704"/>
      <c r="AF36" s="704"/>
      <c r="AG36" s="704"/>
      <c r="AH36" s="704"/>
      <c r="AI36" s="704"/>
      <c r="AJ36" s="704"/>
      <c r="AK36" s="704"/>
      <c r="AL36" s="646" t="s">
        <v>236</v>
      </c>
      <c r="AM36" s="647"/>
      <c r="AN36" s="647"/>
      <c r="AO36" s="705"/>
      <c r="AQ36" s="678" t="s">
        <v>324</v>
      </c>
      <c r="AR36" s="679"/>
      <c r="AS36" s="679"/>
      <c r="AT36" s="679"/>
      <c r="AU36" s="679"/>
      <c r="AV36" s="679"/>
      <c r="AW36" s="679"/>
      <c r="AX36" s="679"/>
      <c r="AY36" s="680"/>
      <c r="AZ36" s="641">
        <v>895400</v>
      </c>
      <c r="BA36" s="644"/>
      <c r="BB36" s="644"/>
      <c r="BC36" s="644"/>
      <c r="BD36" s="642"/>
      <c r="BE36" s="642"/>
      <c r="BF36" s="681"/>
      <c r="BG36" s="685" t="s">
        <v>325</v>
      </c>
      <c r="BH36" s="682"/>
      <c r="BI36" s="682"/>
      <c r="BJ36" s="682"/>
      <c r="BK36" s="682"/>
      <c r="BL36" s="682"/>
      <c r="BM36" s="682"/>
      <c r="BN36" s="682"/>
      <c r="BO36" s="682"/>
      <c r="BP36" s="682"/>
      <c r="BQ36" s="682"/>
      <c r="BR36" s="682"/>
      <c r="BS36" s="682"/>
      <c r="BT36" s="682"/>
      <c r="BU36" s="683"/>
      <c r="BV36" s="641">
        <v>504841</v>
      </c>
      <c r="BW36" s="644"/>
      <c r="BX36" s="644"/>
      <c r="BY36" s="644"/>
      <c r="BZ36" s="644"/>
      <c r="CA36" s="644"/>
      <c r="CB36" s="684"/>
      <c r="CD36" s="685" t="s">
        <v>326</v>
      </c>
      <c r="CE36" s="682"/>
      <c r="CF36" s="682"/>
      <c r="CG36" s="682"/>
      <c r="CH36" s="682"/>
      <c r="CI36" s="682"/>
      <c r="CJ36" s="682"/>
      <c r="CK36" s="682"/>
      <c r="CL36" s="682"/>
      <c r="CM36" s="682"/>
      <c r="CN36" s="682"/>
      <c r="CO36" s="682"/>
      <c r="CP36" s="682"/>
      <c r="CQ36" s="683"/>
      <c r="CR36" s="641">
        <v>3597701</v>
      </c>
      <c r="CS36" s="644"/>
      <c r="CT36" s="644"/>
      <c r="CU36" s="644"/>
      <c r="CV36" s="644"/>
      <c r="CW36" s="644"/>
      <c r="CX36" s="644"/>
      <c r="CY36" s="645"/>
      <c r="CZ36" s="646">
        <v>5.8</v>
      </c>
      <c r="DA36" s="675"/>
      <c r="DB36" s="675"/>
      <c r="DC36" s="676"/>
      <c r="DD36" s="649">
        <v>3142381</v>
      </c>
      <c r="DE36" s="644"/>
      <c r="DF36" s="644"/>
      <c r="DG36" s="644"/>
      <c r="DH36" s="644"/>
      <c r="DI36" s="644"/>
      <c r="DJ36" s="644"/>
      <c r="DK36" s="645"/>
      <c r="DL36" s="649">
        <v>2256030</v>
      </c>
      <c r="DM36" s="644"/>
      <c r="DN36" s="644"/>
      <c r="DO36" s="644"/>
      <c r="DP36" s="644"/>
      <c r="DQ36" s="644"/>
      <c r="DR36" s="644"/>
      <c r="DS36" s="644"/>
      <c r="DT36" s="644"/>
      <c r="DU36" s="644"/>
      <c r="DV36" s="645"/>
      <c r="DW36" s="646">
        <v>5.8</v>
      </c>
      <c r="DX36" s="675"/>
      <c r="DY36" s="675"/>
      <c r="DZ36" s="675"/>
      <c r="EA36" s="675"/>
      <c r="EB36" s="675"/>
      <c r="EC36" s="677"/>
    </row>
    <row r="37" spans="2:133" ht="11.25" customHeight="1" x14ac:dyDescent="0.15">
      <c r="B37" s="638" t="s">
        <v>327</v>
      </c>
      <c r="C37" s="639"/>
      <c r="D37" s="639"/>
      <c r="E37" s="639"/>
      <c r="F37" s="639"/>
      <c r="G37" s="639"/>
      <c r="H37" s="639"/>
      <c r="I37" s="639"/>
      <c r="J37" s="639"/>
      <c r="K37" s="639"/>
      <c r="L37" s="639"/>
      <c r="M37" s="639"/>
      <c r="N37" s="639"/>
      <c r="O37" s="639"/>
      <c r="P37" s="639"/>
      <c r="Q37" s="640"/>
      <c r="R37" s="641" t="s">
        <v>122</v>
      </c>
      <c r="S37" s="644"/>
      <c r="T37" s="644"/>
      <c r="U37" s="644"/>
      <c r="V37" s="644"/>
      <c r="W37" s="644"/>
      <c r="X37" s="644"/>
      <c r="Y37" s="645"/>
      <c r="Z37" s="703" t="s">
        <v>236</v>
      </c>
      <c r="AA37" s="703"/>
      <c r="AB37" s="703"/>
      <c r="AC37" s="703"/>
      <c r="AD37" s="704" t="s">
        <v>171</v>
      </c>
      <c r="AE37" s="704"/>
      <c r="AF37" s="704"/>
      <c r="AG37" s="704"/>
      <c r="AH37" s="704"/>
      <c r="AI37" s="704"/>
      <c r="AJ37" s="704"/>
      <c r="AK37" s="704"/>
      <c r="AL37" s="646" t="s">
        <v>236</v>
      </c>
      <c r="AM37" s="647"/>
      <c r="AN37" s="647"/>
      <c r="AO37" s="705"/>
      <c r="AQ37" s="678" t="s">
        <v>328</v>
      </c>
      <c r="AR37" s="679"/>
      <c r="AS37" s="679"/>
      <c r="AT37" s="679"/>
      <c r="AU37" s="679"/>
      <c r="AV37" s="679"/>
      <c r="AW37" s="679"/>
      <c r="AX37" s="679"/>
      <c r="AY37" s="680"/>
      <c r="AZ37" s="641">
        <v>209455</v>
      </c>
      <c r="BA37" s="644"/>
      <c r="BB37" s="644"/>
      <c r="BC37" s="644"/>
      <c r="BD37" s="642"/>
      <c r="BE37" s="642"/>
      <c r="BF37" s="681"/>
      <c r="BG37" s="685" t="s">
        <v>329</v>
      </c>
      <c r="BH37" s="682"/>
      <c r="BI37" s="682"/>
      <c r="BJ37" s="682"/>
      <c r="BK37" s="682"/>
      <c r="BL37" s="682"/>
      <c r="BM37" s="682"/>
      <c r="BN37" s="682"/>
      <c r="BO37" s="682"/>
      <c r="BP37" s="682"/>
      <c r="BQ37" s="682"/>
      <c r="BR37" s="682"/>
      <c r="BS37" s="682"/>
      <c r="BT37" s="682"/>
      <c r="BU37" s="683"/>
      <c r="BV37" s="641">
        <v>19030</v>
      </c>
      <c r="BW37" s="644"/>
      <c r="BX37" s="644"/>
      <c r="BY37" s="644"/>
      <c r="BZ37" s="644"/>
      <c r="CA37" s="644"/>
      <c r="CB37" s="684"/>
      <c r="CD37" s="685" t="s">
        <v>330</v>
      </c>
      <c r="CE37" s="682"/>
      <c r="CF37" s="682"/>
      <c r="CG37" s="682"/>
      <c r="CH37" s="682"/>
      <c r="CI37" s="682"/>
      <c r="CJ37" s="682"/>
      <c r="CK37" s="682"/>
      <c r="CL37" s="682"/>
      <c r="CM37" s="682"/>
      <c r="CN37" s="682"/>
      <c r="CO37" s="682"/>
      <c r="CP37" s="682"/>
      <c r="CQ37" s="683"/>
      <c r="CR37" s="641">
        <v>78948</v>
      </c>
      <c r="CS37" s="642"/>
      <c r="CT37" s="642"/>
      <c r="CU37" s="642"/>
      <c r="CV37" s="642"/>
      <c r="CW37" s="642"/>
      <c r="CX37" s="642"/>
      <c r="CY37" s="643"/>
      <c r="CZ37" s="646">
        <v>0.1</v>
      </c>
      <c r="DA37" s="675"/>
      <c r="DB37" s="675"/>
      <c r="DC37" s="676"/>
      <c r="DD37" s="649">
        <v>78948</v>
      </c>
      <c r="DE37" s="642"/>
      <c r="DF37" s="642"/>
      <c r="DG37" s="642"/>
      <c r="DH37" s="642"/>
      <c r="DI37" s="642"/>
      <c r="DJ37" s="642"/>
      <c r="DK37" s="643"/>
      <c r="DL37" s="649">
        <v>78868</v>
      </c>
      <c r="DM37" s="642"/>
      <c r="DN37" s="642"/>
      <c r="DO37" s="642"/>
      <c r="DP37" s="642"/>
      <c r="DQ37" s="642"/>
      <c r="DR37" s="642"/>
      <c r="DS37" s="642"/>
      <c r="DT37" s="642"/>
      <c r="DU37" s="642"/>
      <c r="DV37" s="643"/>
      <c r="DW37" s="646">
        <v>0.2</v>
      </c>
      <c r="DX37" s="675"/>
      <c r="DY37" s="675"/>
      <c r="DZ37" s="675"/>
      <c r="EA37" s="675"/>
      <c r="EB37" s="675"/>
      <c r="EC37" s="677"/>
    </row>
    <row r="38" spans="2:133" ht="11.25" customHeight="1" x14ac:dyDescent="0.15">
      <c r="B38" s="653" t="s">
        <v>331</v>
      </c>
      <c r="C38" s="654"/>
      <c r="D38" s="654"/>
      <c r="E38" s="654"/>
      <c r="F38" s="654"/>
      <c r="G38" s="654"/>
      <c r="H38" s="654"/>
      <c r="I38" s="654"/>
      <c r="J38" s="654"/>
      <c r="K38" s="654"/>
      <c r="L38" s="654"/>
      <c r="M38" s="654"/>
      <c r="N38" s="654"/>
      <c r="O38" s="654"/>
      <c r="P38" s="654"/>
      <c r="Q38" s="655"/>
      <c r="R38" s="656">
        <v>65900595</v>
      </c>
      <c r="S38" s="693"/>
      <c r="T38" s="693"/>
      <c r="U38" s="693"/>
      <c r="V38" s="693"/>
      <c r="W38" s="693"/>
      <c r="X38" s="693"/>
      <c r="Y38" s="698"/>
      <c r="Z38" s="699">
        <v>100</v>
      </c>
      <c r="AA38" s="699"/>
      <c r="AB38" s="699"/>
      <c r="AC38" s="699"/>
      <c r="AD38" s="700">
        <v>38893907</v>
      </c>
      <c r="AE38" s="700"/>
      <c r="AF38" s="700"/>
      <c r="AG38" s="700"/>
      <c r="AH38" s="700"/>
      <c r="AI38" s="700"/>
      <c r="AJ38" s="700"/>
      <c r="AK38" s="700"/>
      <c r="AL38" s="659">
        <v>100</v>
      </c>
      <c r="AM38" s="701"/>
      <c r="AN38" s="701"/>
      <c r="AO38" s="702"/>
      <c r="AQ38" s="678" t="s">
        <v>332</v>
      </c>
      <c r="AR38" s="679"/>
      <c r="AS38" s="679"/>
      <c r="AT38" s="679"/>
      <c r="AU38" s="679"/>
      <c r="AV38" s="679"/>
      <c r="AW38" s="679"/>
      <c r="AX38" s="679"/>
      <c r="AY38" s="680"/>
      <c r="AZ38" s="641">
        <v>184338</v>
      </c>
      <c r="BA38" s="644"/>
      <c r="BB38" s="644"/>
      <c r="BC38" s="644"/>
      <c r="BD38" s="642"/>
      <c r="BE38" s="642"/>
      <c r="BF38" s="681"/>
      <c r="BG38" s="685" t="s">
        <v>333</v>
      </c>
      <c r="BH38" s="682"/>
      <c r="BI38" s="682"/>
      <c r="BJ38" s="682"/>
      <c r="BK38" s="682"/>
      <c r="BL38" s="682"/>
      <c r="BM38" s="682"/>
      <c r="BN38" s="682"/>
      <c r="BO38" s="682"/>
      <c r="BP38" s="682"/>
      <c r="BQ38" s="682"/>
      <c r="BR38" s="682"/>
      <c r="BS38" s="682"/>
      <c r="BT38" s="682"/>
      <c r="BU38" s="683"/>
      <c r="BV38" s="641">
        <v>30651</v>
      </c>
      <c r="BW38" s="644"/>
      <c r="BX38" s="644"/>
      <c r="BY38" s="644"/>
      <c r="BZ38" s="644"/>
      <c r="CA38" s="644"/>
      <c r="CB38" s="684"/>
      <c r="CD38" s="685" t="s">
        <v>334</v>
      </c>
      <c r="CE38" s="682"/>
      <c r="CF38" s="682"/>
      <c r="CG38" s="682"/>
      <c r="CH38" s="682"/>
      <c r="CI38" s="682"/>
      <c r="CJ38" s="682"/>
      <c r="CK38" s="682"/>
      <c r="CL38" s="682"/>
      <c r="CM38" s="682"/>
      <c r="CN38" s="682"/>
      <c r="CO38" s="682"/>
      <c r="CP38" s="682"/>
      <c r="CQ38" s="683"/>
      <c r="CR38" s="641">
        <v>4420497</v>
      </c>
      <c r="CS38" s="644"/>
      <c r="CT38" s="644"/>
      <c r="CU38" s="644"/>
      <c r="CV38" s="644"/>
      <c r="CW38" s="644"/>
      <c r="CX38" s="644"/>
      <c r="CY38" s="645"/>
      <c r="CZ38" s="646">
        <v>7.2</v>
      </c>
      <c r="DA38" s="675"/>
      <c r="DB38" s="675"/>
      <c r="DC38" s="676"/>
      <c r="DD38" s="649">
        <v>3866425</v>
      </c>
      <c r="DE38" s="644"/>
      <c r="DF38" s="644"/>
      <c r="DG38" s="644"/>
      <c r="DH38" s="644"/>
      <c r="DI38" s="644"/>
      <c r="DJ38" s="644"/>
      <c r="DK38" s="645"/>
      <c r="DL38" s="649">
        <v>2592726</v>
      </c>
      <c r="DM38" s="644"/>
      <c r="DN38" s="644"/>
      <c r="DO38" s="644"/>
      <c r="DP38" s="644"/>
      <c r="DQ38" s="644"/>
      <c r="DR38" s="644"/>
      <c r="DS38" s="644"/>
      <c r="DT38" s="644"/>
      <c r="DU38" s="644"/>
      <c r="DV38" s="645"/>
      <c r="DW38" s="646">
        <v>6.7</v>
      </c>
      <c r="DX38" s="675"/>
      <c r="DY38" s="675"/>
      <c r="DZ38" s="675"/>
      <c r="EA38" s="675"/>
      <c r="EB38" s="675"/>
      <c r="EC38" s="677"/>
    </row>
    <row r="39" spans="2:133" ht="11.25" customHeight="1" x14ac:dyDescent="0.15">
      <c r="AQ39" s="678" t="s">
        <v>335</v>
      </c>
      <c r="AR39" s="679"/>
      <c r="AS39" s="679"/>
      <c r="AT39" s="679"/>
      <c r="AU39" s="679"/>
      <c r="AV39" s="679"/>
      <c r="AW39" s="679"/>
      <c r="AX39" s="679"/>
      <c r="AY39" s="680"/>
      <c r="AZ39" s="641">
        <v>162213</v>
      </c>
      <c r="BA39" s="644"/>
      <c r="BB39" s="644"/>
      <c r="BC39" s="644"/>
      <c r="BD39" s="642"/>
      <c r="BE39" s="642"/>
      <c r="BF39" s="681"/>
      <c r="BG39" s="686" t="s">
        <v>336</v>
      </c>
      <c r="BH39" s="687"/>
      <c r="BI39" s="687"/>
      <c r="BJ39" s="687"/>
      <c r="BK39" s="687"/>
      <c r="BL39" s="215"/>
      <c r="BM39" s="682" t="s">
        <v>337</v>
      </c>
      <c r="BN39" s="682"/>
      <c r="BO39" s="682"/>
      <c r="BP39" s="682"/>
      <c r="BQ39" s="682"/>
      <c r="BR39" s="682"/>
      <c r="BS39" s="682"/>
      <c r="BT39" s="682"/>
      <c r="BU39" s="683"/>
      <c r="BV39" s="641">
        <v>92</v>
      </c>
      <c r="BW39" s="644"/>
      <c r="BX39" s="644"/>
      <c r="BY39" s="644"/>
      <c r="BZ39" s="644"/>
      <c r="CA39" s="644"/>
      <c r="CB39" s="684"/>
      <c r="CD39" s="685" t="s">
        <v>338</v>
      </c>
      <c r="CE39" s="682"/>
      <c r="CF39" s="682"/>
      <c r="CG39" s="682"/>
      <c r="CH39" s="682"/>
      <c r="CI39" s="682"/>
      <c r="CJ39" s="682"/>
      <c r="CK39" s="682"/>
      <c r="CL39" s="682"/>
      <c r="CM39" s="682"/>
      <c r="CN39" s="682"/>
      <c r="CO39" s="682"/>
      <c r="CP39" s="682"/>
      <c r="CQ39" s="683"/>
      <c r="CR39" s="641">
        <v>2086286</v>
      </c>
      <c r="CS39" s="642"/>
      <c r="CT39" s="642"/>
      <c r="CU39" s="642"/>
      <c r="CV39" s="642"/>
      <c r="CW39" s="642"/>
      <c r="CX39" s="642"/>
      <c r="CY39" s="643"/>
      <c r="CZ39" s="646">
        <v>3.4</v>
      </c>
      <c r="DA39" s="675"/>
      <c r="DB39" s="675"/>
      <c r="DC39" s="676"/>
      <c r="DD39" s="649">
        <v>2082492</v>
      </c>
      <c r="DE39" s="642"/>
      <c r="DF39" s="642"/>
      <c r="DG39" s="642"/>
      <c r="DH39" s="642"/>
      <c r="DI39" s="642"/>
      <c r="DJ39" s="642"/>
      <c r="DK39" s="643"/>
      <c r="DL39" s="649" t="s">
        <v>122</v>
      </c>
      <c r="DM39" s="642"/>
      <c r="DN39" s="642"/>
      <c r="DO39" s="642"/>
      <c r="DP39" s="642"/>
      <c r="DQ39" s="642"/>
      <c r="DR39" s="642"/>
      <c r="DS39" s="642"/>
      <c r="DT39" s="642"/>
      <c r="DU39" s="642"/>
      <c r="DV39" s="643"/>
      <c r="DW39" s="646" t="s">
        <v>171</v>
      </c>
      <c r="DX39" s="675"/>
      <c r="DY39" s="675"/>
      <c r="DZ39" s="675"/>
      <c r="EA39" s="675"/>
      <c r="EB39" s="675"/>
      <c r="EC39" s="677"/>
    </row>
    <row r="40" spans="2:133" ht="11.25" customHeight="1" x14ac:dyDescent="0.15">
      <c r="AQ40" s="678" t="s">
        <v>339</v>
      </c>
      <c r="AR40" s="679"/>
      <c r="AS40" s="679"/>
      <c r="AT40" s="679"/>
      <c r="AU40" s="679"/>
      <c r="AV40" s="679"/>
      <c r="AW40" s="679"/>
      <c r="AX40" s="679"/>
      <c r="AY40" s="680"/>
      <c r="AZ40" s="641">
        <v>1229373</v>
      </c>
      <c r="BA40" s="644"/>
      <c r="BB40" s="644"/>
      <c r="BC40" s="644"/>
      <c r="BD40" s="642"/>
      <c r="BE40" s="642"/>
      <c r="BF40" s="681"/>
      <c r="BG40" s="686"/>
      <c r="BH40" s="687"/>
      <c r="BI40" s="687"/>
      <c r="BJ40" s="687"/>
      <c r="BK40" s="687"/>
      <c r="BL40" s="215"/>
      <c r="BM40" s="682" t="s">
        <v>340</v>
      </c>
      <c r="BN40" s="682"/>
      <c r="BO40" s="682"/>
      <c r="BP40" s="682"/>
      <c r="BQ40" s="682"/>
      <c r="BR40" s="682"/>
      <c r="BS40" s="682"/>
      <c r="BT40" s="682"/>
      <c r="BU40" s="683"/>
      <c r="BV40" s="641">
        <v>103</v>
      </c>
      <c r="BW40" s="644"/>
      <c r="BX40" s="644"/>
      <c r="BY40" s="644"/>
      <c r="BZ40" s="644"/>
      <c r="CA40" s="644"/>
      <c r="CB40" s="684"/>
      <c r="CD40" s="685" t="s">
        <v>341</v>
      </c>
      <c r="CE40" s="682"/>
      <c r="CF40" s="682"/>
      <c r="CG40" s="682"/>
      <c r="CH40" s="682"/>
      <c r="CI40" s="682"/>
      <c r="CJ40" s="682"/>
      <c r="CK40" s="682"/>
      <c r="CL40" s="682"/>
      <c r="CM40" s="682"/>
      <c r="CN40" s="682"/>
      <c r="CO40" s="682"/>
      <c r="CP40" s="682"/>
      <c r="CQ40" s="683"/>
      <c r="CR40" s="641">
        <v>1748345</v>
      </c>
      <c r="CS40" s="644"/>
      <c r="CT40" s="644"/>
      <c r="CU40" s="644"/>
      <c r="CV40" s="644"/>
      <c r="CW40" s="644"/>
      <c r="CX40" s="644"/>
      <c r="CY40" s="645"/>
      <c r="CZ40" s="646">
        <v>2.8</v>
      </c>
      <c r="DA40" s="675"/>
      <c r="DB40" s="675"/>
      <c r="DC40" s="676"/>
      <c r="DD40" s="649">
        <v>438474</v>
      </c>
      <c r="DE40" s="644"/>
      <c r="DF40" s="644"/>
      <c r="DG40" s="644"/>
      <c r="DH40" s="644"/>
      <c r="DI40" s="644"/>
      <c r="DJ40" s="644"/>
      <c r="DK40" s="645"/>
      <c r="DL40" s="649">
        <v>140790</v>
      </c>
      <c r="DM40" s="644"/>
      <c r="DN40" s="644"/>
      <c r="DO40" s="644"/>
      <c r="DP40" s="644"/>
      <c r="DQ40" s="644"/>
      <c r="DR40" s="644"/>
      <c r="DS40" s="644"/>
      <c r="DT40" s="644"/>
      <c r="DU40" s="644"/>
      <c r="DV40" s="645"/>
      <c r="DW40" s="646">
        <v>0.4</v>
      </c>
      <c r="DX40" s="675"/>
      <c r="DY40" s="675"/>
      <c r="DZ40" s="675"/>
      <c r="EA40" s="675"/>
      <c r="EB40" s="675"/>
      <c r="EC40" s="677"/>
    </row>
    <row r="41" spans="2:133" ht="11.25" customHeight="1" x14ac:dyDescent="0.15">
      <c r="AQ41" s="690" t="s">
        <v>342</v>
      </c>
      <c r="AR41" s="691"/>
      <c r="AS41" s="691"/>
      <c r="AT41" s="691"/>
      <c r="AU41" s="691"/>
      <c r="AV41" s="691"/>
      <c r="AW41" s="691"/>
      <c r="AX41" s="691"/>
      <c r="AY41" s="692"/>
      <c r="AZ41" s="656">
        <v>2111386</v>
      </c>
      <c r="BA41" s="693"/>
      <c r="BB41" s="693"/>
      <c r="BC41" s="693"/>
      <c r="BD41" s="657"/>
      <c r="BE41" s="657"/>
      <c r="BF41" s="694"/>
      <c r="BG41" s="688"/>
      <c r="BH41" s="689"/>
      <c r="BI41" s="689"/>
      <c r="BJ41" s="689"/>
      <c r="BK41" s="689"/>
      <c r="BL41" s="216"/>
      <c r="BM41" s="695" t="s">
        <v>343</v>
      </c>
      <c r="BN41" s="695"/>
      <c r="BO41" s="695"/>
      <c r="BP41" s="695"/>
      <c r="BQ41" s="695"/>
      <c r="BR41" s="695"/>
      <c r="BS41" s="695"/>
      <c r="BT41" s="695"/>
      <c r="BU41" s="696"/>
      <c r="BV41" s="656">
        <v>292</v>
      </c>
      <c r="BW41" s="693"/>
      <c r="BX41" s="693"/>
      <c r="BY41" s="693"/>
      <c r="BZ41" s="693"/>
      <c r="CA41" s="693"/>
      <c r="CB41" s="697"/>
      <c r="CD41" s="685" t="s">
        <v>344</v>
      </c>
      <c r="CE41" s="682"/>
      <c r="CF41" s="682"/>
      <c r="CG41" s="682"/>
      <c r="CH41" s="682"/>
      <c r="CI41" s="682"/>
      <c r="CJ41" s="682"/>
      <c r="CK41" s="682"/>
      <c r="CL41" s="682"/>
      <c r="CM41" s="682"/>
      <c r="CN41" s="682"/>
      <c r="CO41" s="682"/>
      <c r="CP41" s="682"/>
      <c r="CQ41" s="683"/>
      <c r="CR41" s="641" t="s">
        <v>171</v>
      </c>
      <c r="CS41" s="642"/>
      <c r="CT41" s="642"/>
      <c r="CU41" s="642"/>
      <c r="CV41" s="642"/>
      <c r="CW41" s="642"/>
      <c r="CX41" s="642"/>
      <c r="CY41" s="643"/>
      <c r="CZ41" s="646" t="s">
        <v>236</v>
      </c>
      <c r="DA41" s="675"/>
      <c r="DB41" s="675"/>
      <c r="DC41" s="676"/>
      <c r="DD41" s="649" t="s">
        <v>236</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346</v>
      </c>
      <c r="CE42" s="639"/>
      <c r="CF42" s="639"/>
      <c r="CG42" s="639"/>
      <c r="CH42" s="639"/>
      <c r="CI42" s="639"/>
      <c r="CJ42" s="639"/>
      <c r="CK42" s="639"/>
      <c r="CL42" s="639"/>
      <c r="CM42" s="639"/>
      <c r="CN42" s="639"/>
      <c r="CO42" s="639"/>
      <c r="CP42" s="639"/>
      <c r="CQ42" s="640"/>
      <c r="CR42" s="641">
        <v>12155253</v>
      </c>
      <c r="CS42" s="644"/>
      <c r="CT42" s="644"/>
      <c r="CU42" s="644"/>
      <c r="CV42" s="644"/>
      <c r="CW42" s="644"/>
      <c r="CX42" s="644"/>
      <c r="CY42" s="645"/>
      <c r="CZ42" s="646">
        <v>19.8</v>
      </c>
      <c r="DA42" s="647"/>
      <c r="DB42" s="647"/>
      <c r="DC42" s="648"/>
      <c r="DD42" s="649">
        <v>4063278</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348</v>
      </c>
      <c r="CE43" s="639"/>
      <c r="CF43" s="639"/>
      <c r="CG43" s="639"/>
      <c r="CH43" s="639"/>
      <c r="CI43" s="639"/>
      <c r="CJ43" s="639"/>
      <c r="CK43" s="639"/>
      <c r="CL43" s="639"/>
      <c r="CM43" s="639"/>
      <c r="CN43" s="639"/>
      <c r="CO43" s="639"/>
      <c r="CP43" s="639"/>
      <c r="CQ43" s="640"/>
      <c r="CR43" s="641">
        <v>389300</v>
      </c>
      <c r="CS43" s="642"/>
      <c r="CT43" s="642"/>
      <c r="CU43" s="642"/>
      <c r="CV43" s="642"/>
      <c r="CW43" s="642"/>
      <c r="CX43" s="642"/>
      <c r="CY43" s="643"/>
      <c r="CZ43" s="646">
        <v>0.6</v>
      </c>
      <c r="DA43" s="675"/>
      <c r="DB43" s="675"/>
      <c r="DC43" s="676"/>
      <c r="DD43" s="649">
        <v>389300</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349</v>
      </c>
      <c r="CD44" s="669" t="s">
        <v>300</v>
      </c>
      <c r="CE44" s="670"/>
      <c r="CF44" s="638" t="s">
        <v>350</v>
      </c>
      <c r="CG44" s="639"/>
      <c r="CH44" s="639"/>
      <c r="CI44" s="639"/>
      <c r="CJ44" s="639"/>
      <c r="CK44" s="639"/>
      <c r="CL44" s="639"/>
      <c r="CM44" s="639"/>
      <c r="CN44" s="639"/>
      <c r="CO44" s="639"/>
      <c r="CP44" s="639"/>
      <c r="CQ44" s="640"/>
      <c r="CR44" s="641">
        <v>12125699</v>
      </c>
      <c r="CS44" s="644"/>
      <c r="CT44" s="644"/>
      <c r="CU44" s="644"/>
      <c r="CV44" s="644"/>
      <c r="CW44" s="644"/>
      <c r="CX44" s="644"/>
      <c r="CY44" s="645"/>
      <c r="CZ44" s="646">
        <v>19.7</v>
      </c>
      <c r="DA44" s="647"/>
      <c r="DB44" s="647"/>
      <c r="DC44" s="648"/>
      <c r="DD44" s="649">
        <v>4063275</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351</v>
      </c>
      <c r="CG45" s="639"/>
      <c r="CH45" s="639"/>
      <c r="CI45" s="639"/>
      <c r="CJ45" s="639"/>
      <c r="CK45" s="639"/>
      <c r="CL45" s="639"/>
      <c r="CM45" s="639"/>
      <c r="CN45" s="639"/>
      <c r="CO45" s="639"/>
      <c r="CP45" s="639"/>
      <c r="CQ45" s="640"/>
      <c r="CR45" s="641">
        <v>2892342</v>
      </c>
      <c r="CS45" s="642"/>
      <c r="CT45" s="642"/>
      <c r="CU45" s="642"/>
      <c r="CV45" s="642"/>
      <c r="CW45" s="642"/>
      <c r="CX45" s="642"/>
      <c r="CY45" s="643"/>
      <c r="CZ45" s="646">
        <v>4.7</v>
      </c>
      <c r="DA45" s="675"/>
      <c r="DB45" s="675"/>
      <c r="DC45" s="676"/>
      <c r="DD45" s="649">
        <v>148292</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352</v>
      </c>
      <c r="CG46" s="639"/>
      <c r="CH46" s="639"/>
      <c r="CI46" s="639"/>
      <c r="CJ46" s="639"/>
      <c r="CK46" s="639"/>
      <c r="CL46" s="639"/>
      <c r="CM46" s="639"/>
      <c r="CN46" s="639"/>
      <c r="CO46" s="639"/>
      <c r="CP46" s="639"/>
      <c r="CQ46" s="640"/>
      <c r="CR46" s="641">
        <v>9212802</v>
      </c>
      <c r="CS46" s="644"/>
      <c r="CT46" s="644"/>
      <c r="CU46" s="644"/>
      <c r="CV46" s="644"/>
      <c r="CW46" s="644"/>
      <c r="CX46" s="644"/>
      <c r="CY46" s="645"/>
      <c r="CZ46" s="646">
        <v>15</v>
      </c>
      <c r="DA46" s="647"/>
      <c r="DB46" s="647"/>
      <c r="DC46" s="648"/>
      <c r="DD46" s="649">
        <v>3905259</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353</v>
      </c>
      <c r="CG47" s="639"/>
      <c r="CH47" s="639"/>
      <c r="CI47" s="639"/>
      <c r="CJ47" s="639"/>
      <c r="CK47" s="639"/>
      <c r="CL47" s="639"/>
      <c r="CM47" s="639"/>
      <c r="CN47" s="639"/>
      <c r="CO47" s="639"/>
      <c r="CP47" s="639"/>
      <c r="CQ47" s="640"/>
      <c r="CR47" s="641">
        <v>29554</v>
      </c>
      <c r="CS47" s="642"/>
      <c r="CT47" s="642"/>
      <c r="CU47" s="642"/>
      <c r="CV47" s="642"/>
      <c r="CW47" s="642"/>
      <c r="CX47" s="642"/>
      <c r="CY47" s="643"/>
      <c r="CZ47" s="646">
        <v>0</v>
      </c>
      <c r="DA47" s="675"/>
      <c r="DB47" s="675"/>
      <c r="DC47" s="676"/>
      <c r="DD47" s="649">
        <v>3</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354</v>
      </c>
      <c r="CG48" s="639"/>
      <c r="CH48" s="639"/>
      <c r="CI48" s="639"/>
      <c r="CJ48" s="639"/>
      <c r="CK48" s="639"/>
      <c r="CL48" s="639"/>
      <c r="CM48" s="639"/>
      <c r="CN48" s="639"/>
      <c r="CO48" s="639"/>
      <c r="CP48" s="639"/>
      <c r="CQ48" s="640"/>
      <c r="CR48" s="641" t="s">
        <v>122</v>
      </c>
      <c r="CS48" s="644"/>
      <c r="CT48" s="644"/>
      <c r="CU48" s="644"/>
      <c r="CV48" s="644"/>
      <c r="CW48" s="644"/>
      <c r="CX48" s="644"/>
      <c r="CY48" s="645"/>
      <c r="CZ48" s="646" t="s">
        <v>236</v>
      </c>
      <c r="DA48" s="647"/>
      <c r="DB48" s="647"/>
      <c r="DC48" s="648"/>
      <c r="DD48" s="649" t="s">
        <v>236</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355</v>
      </c>
      <c r="CE49" s="654"/>
      <c r="CF49" s="654"/>
      <c r="CG49" s="654"/>
      <c r="CH49" s="654"/>
      <c r="CI49" s="654"/>
      <c r="CJ49" s="654"/>
      <c r="CK49" s="654"/>
      <c r="CL49" s="654"/>
      <c r="CM49" s="654"/>
      <c r="CN49" s="654"/>
      <c r="CO49" s="654"/>
      <c r="CP49" s="654"/>
      <c r="CQ49" s="655"/>
      <c r="CR49" s="656">
        <v>61515625</v>
      </c>
      <c r="CS49" s="657"/>
      <c r="CT49" s="657"/>
      <c r="CU49" s="657"/>
      <c r="CV49" s="657"/>
      <c r="CW49" s="657"/>
      <c r="CX49" s="657"/>
      <c r="CY49" s="658"/>
      <c r="CZ49" s="659">
        <v>100</v>
      </c>
      <c r="DA49" s="660"/>
      <c r="DB49" s="660"/>
      <c r="DC49" s="661"/>
      <c r="DD49" s="662">
        <v>41103637</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PbRa44W0uFzWCEFXtBPDImwunHdAhNHEQTLsc8eFq+GUk166QEnhiqfNXB4vWLF/Luc9EJouKxaLpUh5k3jW6Q==" saltValue="ZMkULjvX7YdMgtkf0hVhq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357</v>
      </c>
      <c r="DK2" s="1180"/>
      <c r="DL2" s="1180"/>
      <c r="DM2" s="1180"/>
      <c r="DN2" s="1180"/>
      <c r="DO2" s="1181"/>
      <c r="DP2" s="229"/>
      <c r="DQ2" s="1179" t="s">
        <v>358</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359</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361</v>
      </c>
      <c r="B5" s="1065"/>
      <c r="C5" s="1065"/>
      <c r="D5" s="1065"/>
      <c r="E5" s="1065"/>
      <c r="F5" s="1065"/>
      <c r="G5" s="1065"/>
      <c r="H5" s="1065"/>
      <c r="I5" s="1065"/>
      <c r="J5" s="1065"/>
      <c r="K5" s="1065"/>
      <c r="L5" s="1065"/>
      <c r="M5" s="1065"/>
      <c r="N5" s="1065"/>
      <c r="O5" s="1065"/>
      <c r="P5" s="1066"/>
      <c r="Q5" s="1070" t="s">
        <v>362</v>
      </c>
      <c r="R5" s="1071"/>
      <c r="S5" s="1071"/>
      <c r="T5" s="1071"/>
      <c r="U5" s="1072"/>
      <c r="V5" s="1070" t="s">
        <v>363</v>
      </c>
      <c r="W5" s="1071"/>
      <c r="X5" s="1071"/>
      <c r="Y5" s="1071"/>
      <c r="Z5" s="1072"/>
      <c r="AA5" s="1070" t="s">
        <v>364</v>
      </c>
      <c r="AB5" s="1071"/>
      <c r="AC5" s="1071"/>
      <c r="AD5" s="1071"/>
      <c r="AE5" s="1071"/>
      <c r="AF5" s="1182" t="s">
        <v>365</v>
      </c>
      <c r="AG5" s="1071"/>
      <c r="AH5" s="1071"/>
      <c r="AI5" s="1071"/>
      <c r="AJ5" s="1086"/>
      <c r="AK5" s="1071" t="s">
        <v>366</v>
      </c>
      <c r="AL5" s="1071"/>
      <c r="AM5" s="1071"/>
      <c r="AN5" s="1071"/>
      <c r="AO5" s="1072"/>
      <c r="AP5" s="1070" t="s">
        <v>367</v>
      </c>
      <c r="AQ5" s="1071"/>
      <c r="AR5" s="1071"/>
      <c r="AS5" s="1071"/>
      <c r="AT5" s="1072"/>
      <c r="AU5" s="1070" t="s">
        <v>368</v>
      </c>
      <c r="AV5" s="1071"/>
      <c r="AW5" s="1071"/>
      <c r="AX5" s="1071"/>
      <c r="AY5" s="1086"/>
      <c r="AZ5" s="236"/>
      <c r="BA5" s="236"/>
      <c r="BB5" s="236"/>
      <c r="BC5" s="236"/>
      <c r="BD5" s="236"/>
      <c r="BE5" s="237"/>
      <c r="BF5" s="237"/>
      <c r="BG5" s="237"/>
      <c r="BH5" s="237"/>
      <c r="BI5" s="237"/>
      <c r="BJ5" s="237"/>
      <c r="BK5" s="237"/>
      <c r="BL5" s="237"/>
      <c r="BM5" s="237"/>
      <c r="BN5" s="237"/>
      <c r="BO5" s="237"/>
      <c r="BP5" s="237"/>
      <c r="BQ5" s="1064" t="s">
        <v>369</v>
      </c>
      <c r="BR5" s="1065"/>
      <c r="BS5" s="1065"/>
      <c r="BT5" s="1065"/>
      <c r="BU5" s="1065"/>
      <c r="BV5" s="1065"/>
      <c r="BW5" s="1065"/>
      <c r="BX5" s="1065"/>
      <c r="BY5" s="1065"/>
      <c r="BZ5" s="1065"/>
      <c r="CA5" s="1065"/>
      <c r="CB5" s="1065"/>
      <c r="CC5" s="1065"/>
      <c r="CD5" s="1065"/>
      <c r="CE5" s="1065"/>
      <c r="CF5" s="1065"/>
      <c r="CG5" s="1066"/>
      <c r="CH5" s="1070" t="s">
        <v>370</v>
      </c>
      <c r="CI5" s="1071"/>
      <c r="CJ5" s="1071"/>
      <c r="CK5" s="1071"/>
      <c r="CL5" s="1072"/>
      <c r="CM5" s="1070" t="s">
        <v>371</v>
      </c>
      <c r="CN5" s="1071"/>
      <c r="CO5" s="1071"/>
      <c r="CP5" s="1071"/>
      <c r="CQ5" s="1072"/>
      <c r="CR5" s="1070" t="s">
        <v>372</v>
      </c>
      <c r="CS5" s="1071"/>
      <c r="CT5" s="1071"/>
      <c r="CU5" s="1071"/>
      <c r="CV5" s="1072"/>
      <c r="CW5" s="1070" t="s">
        <v>373</v>
      </c>
      <c r="CX5" s="1071"/>
      <c r="CY5" s="1071"/>
      <c r="CZ5" s="1071"/>
      <c r="DA5" s="1072"/>
      <c r="DB5" s="1070" t="s">
        <v>374</v>
      </c>
      <c r="DC5" s="1071"/>
      <c r="DD5" s="1071"/>
      <c r="DE5" s="1071"/>
      <c r="DF5" s="1072"/>
      <c r="DG5" s="1167" t="s">
        <v>375</v>
      </c>
      <c r="DH5" s="1168"/>
      <c r="DI5" s="1168"/>
      <c r="DJ5" s="1168"/>
      <c r="DK5" s="1169"/>
      <c r="DL5" s="1167" t="s">
        <v>376</v>
      </c>
      <c r="DM5" s="1168"/>
      <c r="DN5" s="1168"/>
      <c r="DO5" s="1168"/>
      <c r="DP5" s="1169"/>
      <c r="DQ5" s="1070" t="s">
        <v>377</v>
      </c>
      <c r="DR5" s="1071"/>
      <c r="DS5" s="1071"/>
      <c r="DT5" s="1071"/>
      <c r="DU5" s="1072"/>
      <c r="DV5" s="1070" t="s">
        <v>368</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378</v>
      </c>
      <c r="C7" s="1120"/>
      <c r="D7" s="1120"/>
      <c r="E7" s="1120"/>
      <c r="F7" s="1120"/>
      <c r="G7" s="1120"/>
      <c r="H7" s="1120"/>
      <c r="I7" s="1120"/>
      <c r="J7" s="1120"/>
      <c r="K7" s="1120"/>
      <c r="L7" s="1120"/>
      <c r="M7" s="1120"/>
      <c r="N7" s="1120"/>
      <c r="O7" s="1120"/>
      <c r="P7" s="1121"/>
      <c r="Q7" s="1173">
        <v>65967</v>
      </c>
      <c r="R7" s="1174"/>
      <c r="S7" s="1174"/>
      <c r="T7" s="1174"/>
      <c r="U7" s="1174"/>
      <c r="V7" s="1174">
        <v>61582</v>
      </c>
      <c r="W7" s="1174"/>
      <c r="X7" s="1174"/>
      <c r="Y7" s="1174"/>
      <c r="Z7" s="1174"/>
      <c r="AA7" s="1174">
        <v>4385</v>
      </c>
      <c r="AB7" s="1174"/>
      <c r="AC7" s="1174"/>
      <c r="AD7" s="1174"/>
      <c r="AE7" s="1175"/>
      <c r="AF7" s="1176">
        <v>3655</v>
      </c>
      <c r="AG7" s="1177"/>
      <c r="AH7" s="1177"/>
      <c r="AI7" s="1177"/>
      <c r="AJ7" s="1178"/>
      <c r="AK7" s="1160" t="s">
        <v>579</v>
      </c>
      <c r="AL7" s="1161"/>
      <c r="AM7" s="1161"/>
      <c r="AN7" s="1161"/>
      <c r="AO7" s="1161"/>
      <c r="AP7" s="1161">
        <v>49938</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602</v>
      </c>
      <c r="BT7" s="1165"/>
      <c r="BU7" s="1165"/>
      <c r="BV7" s="1165"/>
      <c r="BW7" s="1165"/>
      <c r="BX7" s="1165"/>
      <c r="BY7" s="1165"/>
      <c r="BZ7" s="1165"/>
      <c r="CA7" s="1165"/>
      <c r="CB7" s="1165"/>
      <c r="CC7" s="1165"/>
      <c r="CD7" s="1165"/>
      <c r="CE7" s="1165"/>
      <c r="CF7" s="1165"/>
      <c r="CG7" s="1166"/>
      <c r="CH7" s="1157">
        <v>-1</v>
      </c>
      <c r="CI7" s="1158"/>
      <c r="CJ7" s="1158"/>
      <c r="CK7" s="1158"/>
      <c r="CL7" s="1159"/>
      <c r="CM7" s="1157">
        <v>52</v>
      </c>
      <c r="CN7" s="1158"/>
      <c r="CO7" s="1158"/>
      <c r="CP7" s="1158"/>
      <c r="CQ7" s="1159"/>
      <c r="CR7" s="1157">
        <v>0</v>
      </c>
      <c r="CS7" s="1158"/>
      <c r="CT7" s="1158"/>
      <c r="CU7" s="1158"/>
      <c r="CV7" s="1159"/>
      <c r="CW7" s="1157" t="s">
        <v>610</v>
      </c>
      <c r="CX7" s="1158"/>
      <c r="CY7" s="1158"/>
      <c r="CZ7" s="1158"/>
      <c r="DA7" s="1159"/>
      <c r="DB7" s="1157" t="s">
        <v>609</v>
      </c>
      <c r="DC7" s="1158"/>
      <c r="DD7" s="1158"/>
      <c r="DE7" s="1158"/>
      <c r="DF7" s="1159"/>
      <c r="DG7" s="1157" t="s">
        <v>582</v>
      </c>
      <c r="DH7" s="1158"/>
      <c r="DI7" s="1158"/>
      <c r="DJ7" s="1158"/>
      <c r="DK7" s="1159"/>
      <c r="DL7" s="1157" t="s">
        <v>581</v>
      </c>
      <c r="DM7" s="1158"/>
      <c r="DN7" s="1158"/>
      <c r="DO7" s="1158"/>
      <c r="DP7" s="1159"/>
      <c r="DQ7" s="1157" t="s">
        <v>590</v>
      </c>
      <c r="DR7" s="1158"/>
      <c r="DS7" s="1158"/>
      <c r="DT7" s="1158"/>
      <c r="DU7" s="1159"/>
      <c r="DV7" s="1184"/>
      <c r="DW7" s="1185"/>
      <c r="DX7" s="1185"/>
      <c r="DY7" s="1185"/>
      <c r="DZ7" s="1186"/>
      <c r="EA7" s="234"/>
    </row>
    <row r="8" spans="1:131" s="235" customFormat="1" ht="26.25" customHeight="1" x14ac:dyDescent="0.15">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603</v>
      </c>
      <c r="BT8" s="1084"/>
      <c r="BU8" s="1084"/>
      <c r="BV8" s="1084"/>
      <c r="BW8" s="1084"/>
      <c r="BX8" s="1084"/>
      <c r="BY8" s="1084"/>
      <c r="BZ8" s="1084"/>
      <c r="CA8" s="1084"/>
      <c r="CB8" s="1084"/>
      <c r="CC8" s="1084"/>
      <c r="CD8" s="1084"/>
      <c r="CE8" s="1084"/>
      <c r="CF8" s="1084"/>
      <c r="CG8" s="1085"/>
      <c r="CH8" s="1058">
        <v>-2</v>
      </c>
      <c r="CI8" s="1059"/>
      <c r="CJ8" s="1059"/>
      <c r="CK8" s="1059"/>
      <c r="CL8" s="1060"/>
      <c r="CM8" s="1058">
        <v>353</v>
      </c>
      <c r="CN8" s="1059"/>
      <c r="CO8" s="1059"/>
      <c r="CP8" s="1059"/>
      <c r="CQ8" s="1060"/>
      <c r="CR8" s="1058">
        <v>210</v>
      </c>
      <c r="CS8" s="1059"/>
      <c r="CT8" s="1059"/>
      <c r="CU8" s="1059"/>
      <c r="CV8" s="1060"/>
      <c r="CW8" s="1058">
        <v>21</v>
      </c>
      <c r="CX8" s="1059"/>
      <c r="CY8" s="1059"/>
      <c r="CZ8" s="1059"/>
      <c r="DA8" s="1060"/>
      <c r="DB8" s="1058" t="s">
        <v>581</v>
      </c>
      <c r="DC8" s="1059"/>
      <c r="DD8" s="1059"/>
      <c r="DE8" s="1059"/>
      <c r="DF8" s="1060"/>
      <c r="DG8" s="1058" t="s">
        <v>581</v>
      </c>
      <c r="DH8" s="1059"/>
      <c r="DI8" s="1059"/>
      <c r="DJ8" s="1059"/>
      <c r="DK8" s="1060"/>
      <c r="DL8" s="1058" t="s">
        <v>608</v>
      </c>
      <c r="DM8" s="1059"/>
      <c r="DN8" s="1059"/>
      <c r="DO8" s="1059"/>
      <c r="DP8" s="1060"/>
      <c r="DQ8" s="1058" t="s">
        <v>584</v>
      </c>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578</v>
      </c>
      <c r="BT9" s="1084"/>
      <c r="BU9" s="1084"/>
      <c r="BV9" s="1084"/>
      <c r="BW9" s="1084"/>
      <c r="BX9" s="1084"/>
      <c r="BY9" s="1084"/>
      <c r="BZ9" s="1084"/>
      <c r="CA9" s="1084"/>
      <c r="CB9" s="1084"/>
      <c r="CC9" s="1084"/>
      <c r="CD9" s="1084"/>
      <c r="CE9" s="1084"/>
      <c r="CF9" s="1084"/>
      <c r="CG9" s="1085"/>
      <c r="CH9" s="1058">
        <v>1</v>
      </c>
      <c r="CI9" s="1059"/>
      <c r="CJ9" s="1059"/>
      <c r="CK9" s="1059"/>
      <c r="CL9" s="1060"/>
      <c r="CM9" s="1058">
        <v>144</v>
      </c>
      <c r="CN9" s="1059"/>
      <c r="CO9" s="1059"/>
      <c r="CP9" s="1059"/>
      <c r="CQ9" s="1060"/>
      <c r="CR9" s="1058">
        <v>10</v>
      </c>
      <c r="CS9" s="1059"/>
      <c r="CT9" s="1059"/>
      <c r="CU9" s="1059"/>
      <c r="CV9" s="1060"/>
      <c r="CW9" s="1058" t="s">
        <v>611</v>
      </c>
      <c r="CX9" s="1059"/>
      <c r="CY9" s="1059"/>
      <c r="CZ9" s="1059"/>
      <c r="DA9" s="1060"/>
      <c r="DB9" s="1058">
        <v>1398</v>
      </c>
      <c r="DC9" s="1059"/>
      <c r="DD9" s="1059"/>
      <c r="DE9" s="1059"/>
      <c r="DF9" s="1060"/>
      <c r="DG9" s="1058">
        <v>227</v>
      </c>
      <c r="DH9" s="1059"/>
      <c r="DI9" s="1059"/>
      <c r="DJ9" s="1059"/>
      <c r="DK9" s="1060"/>
      <c r="DL9" s="1058" t="s">
        <v>601</v>
      </c>
      <c r="DM9" s="1059"/>
      <c r="DN9" s="1059"/>
      <c r="DO9" s="1059"/>
      <c r="DP9" s="1060"/>
      <c r="DQ9" s="1058" t="s">
        <v>580</v>
      </c>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604</v>
      </c>
      <c r="BT10" s="1084"/>
      <c r="BU10" s="1084"/>
      <c r="BV10" s="1084"/>
      <c r="BW10" s="1084"/>
      <c r="BX10" s="1084"/>
      <c r="BY10" s="1084"/>
      <c r="BZ10" s="1084"/>
      <c r="CA10" s="1084"/>
      <c r="CB10" s="1084"/>
      <c r="CC10" s="1084"/>
      <c r="CD10" s="1084"/>
      <c r="CE10" s="1084"/>
      <c r="CF10" s="1084"/>
      <c r="CG10" s="1085"/>
      <c r="CH10" s="1058">
        <v>5</v>
      </c>
      <c r="CI10" s="1059"/>
      <c r="CJ10" s="1059"/>
      <c r="CK10" s="1059"/>
      <c r="CL10" s="1060"/>
      <c r="CM10" s="1058">
        <v>103</v>
      </c>
      <c r="CN10" s="1059"/>
      <c r="CO10" s="1059"/>
      <c r="CP10" s="1059"/>
      <c r="CQ10" s="1060"/>
      <c r="CR10" s="1058">
        <v>6</v>
      </c>
      <c r="CS10" s="1059"/>
      <c r="CT10" s="1059"/>
      <c r="CU10" s="1059"/>
      <c r="CV10" s="1060"/>
      <c r="CW10" s="1058" t="s">
        <v>612</v>
      </c>
      <c r="CX10" s="1059"/>
      <c r="CY10" s="1059"/>
      <c r="CZ10" s="1059"/>
      <c r="DA10" s="1060"/>
      <c r="DB10" s="1058" t="s">
        <v>581</v>
      </c>
      <c r="DC10" s="1059"/>
      <c r="DD10" s="1059"/>
      <c r="DE10" s="1059"/>
      <c r="DF10" s="1060"/>
      <c r="DG10" s="1058" t="s">
        <v>584</v>
      </c>
      <c r="DH10" s="1059"/>
      <c r="DI10" s="1059"/>
      <c r="DJ10" s="1059"/>
      <c r="DK10" s="1060"/>
      <c r="DL10" s="1058" t="s">
        <v>582</v>
      </c>
      <c r="DM10" s="1059"/>
      <c r="DN10" s="1059"/>
      <c r="DO10" s="1059"/>
      <c r="DP10" s="1060"/>
      <c r="DQ10" s="1058" t="s">
        <v>583</v>
      </c>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t="s">
        <v>605</v>
      </c>
      <c r="BT11" s="1084"/>
      <c r="BU11" s="1084"/>
      <c r="BV11" s="1084"/>
      <c r="BW11" s="1084"/>
      <c r="BX11" s="1084"/>
      <c r="BY11" s="1084"/>
      <c r="BZ11" s="1084"/>
      <c r="CA11" s="1084"/>
      <c r="CB11" s="1084"/>
      <c r="CC11" s="1084"/>
      <c r="CD11" s="1084"/>
      <c r="CE11" s="1084"/>
      <c r="CF11" s="1084"/>
      <c r="CG11" s="1085"/>
      <c r="CH11" s="1058">
        <v>21</v>
      </c>
      <c r="CI11" s="1059"/>
      <c r="CJ11" s="1059"/>
      <c r="CK11" s="1059"/>
      <c r="CL11" s="1060"/>
      <c r="CM11" s="1058">
        <v>146</v>
      </c>
      <c r="CN11" s="1059"/>
      <c r="CO11" s="1059"/>
      <c r="CP11" s="1059"/>
      <c r="CQ11" s="1060"/>
      <c r="CR11" s="1058">
        <v>3</v>
      </c>
      <c r="CS11" s="1059"/>
      <c r="CT11" s="1059"/>
      <c r="CU11" s="1059"/>
      <c r="CV11" s="1060"/>
      <c r="CW11" s="1058" t="s">
        <v>612</v>
      </c>
      <c r="CX11" s="1059"/>
      <c r="CY11" s="1059"/>
      <c r="CZ11" s="1059"/>
      <c r="DA11" s="1060"/>
      <c r="DB11" s="1058" t="s">
        <v>556</v>
      </c>
      <c r="DC11" s="1059"/>
      <c r="DD11" s="1059"/>
      <c r="DE11" s="1059"/>
      <c r="DF11" s="1060"/>
      <c r="DG11" s="1058" t="s">
        <v>585</v>
      </c>
      <c r="DH11" s="1059"/>
      <c r="DI11" s="1059"/>
      <c r="DJ11" s="1059"/>
      <c r="DK11" s="1060"/>
      <c r="DL11" s="1058" t="s">
        <v>585</v>
      </c>
      <c r="DM11" s="1059"/>
      <c r="DN11" s="1059"/>
      <c r="DO11" s="1059"/>
      <c r="DP11" s="1060"/>
      <c r="DQ11" s="1058" t="s">
        <v>581</v>
      </c>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t="s">
        <v>606</v>
      </c>
      <c r="BT12" s="1084"/>
      <c r="BU12" s="1084"/>
      <c r="BV12" s="1084"/>
      <c r="BW12" s="1084"/>
      <c r="BX12" s="1084"/>
      <c r="BY12" s="1084"/>
      <c r="BZ12" s="1084"/>
      <c r="CA12" s="1084"/>
      <c r="CB12" s="1084"/>
      <c r="CC12" s="1084"/>
      <c r="CD12" s="1084"/>
      <c r="CE12" s="1084"/>
      <c r="CF12" s="1084"/>
      <c r="CG12" s="1085"/>
      <c r="CH12" s="1058">
        <v>-242</v>
      </c>
      <c r="CI12" s="1059"/>
      <c r="CJ12" s="1059"/>
      <c r="CK12" s="1059"/>
      <c r="CL12" s="1060"/>
      <c r="CM12" s="1058">
        <v>1288</v>
      </c>
      <c r="CN12" s="1059"/>
      <c r="CO12" s="1059"/>
      <c r="CP12" s="1059"/>
      <c r="CQ12" s="1060"/>
      <c r="CR12" s="1058">
        <v>50</v>
      </c>
      <c r="CS12" s="1059"/>
      <c r="CT12" s="1059"/>
      <c r="CU12" s="1059"/>
      <c r="CV12" s="1060"/>
      <c r="CW12" s="1058">
        <v>60</v>
      </c>
      <c r="CX12" s="1059"/>
      <c r="CY12" s="1059"/>
      <c r="CZ12" s="1059"/>
      <c r="DA12" s="1060"/>
      <c r="DB12" s="1058" t="s">
        <v>591</v>
      </c>
      <c r="DC12" s="1059"/>
      <c r="DD12" s="1059"/>
      <c r="DE12" s="1059"/>
      <c r="DF12" s="1060"/>
      <c r="DG12" s="1058" t="s">
        <v>592</v>
      </c>
      <c r="DH12" s="1059"/>
      <c r="DI12" s="1059"/>
      <c r="DJ12" s="1059"/>
      <c r="DK12" s="1060"/>
      <c r="DL12" s="1058" t="s">
        <v>593</v>
      </c>
      <c r="DM12" s="1059"/>
      <c r="DN12" s="1059"/>
      <c r="DO12" s="1059"/>
      <c r="DP12" s="1060"/>
      <c r="DQ12" s="1058" t="s">
        <v>594</v>
      </c>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t="s">
        <v>607</v>
      </c>
      <c r="BT13" s="1084"/>
      <c r="BU13" s="1084"/>
      <c r="BV13" s="1084"/>
      <c r="BW13" s="1084"/>
      <c r="BX13" s="1084"/>
      <c r="BY13" s="1084"/>
      <c r="BZ13" s="1084"/>
      <c r="CA13" s="1084"/>
      <c r="CB13" s="1084"/>
      <c r="CC13" s="1084"/>
      <c r="CD13" s="1084"/>
      <c r="CE13" s="1084"/>
      <c r="CF13" s="1084"/>
      <c r="CG13" s="1085"/>
      <c r="CH13" s="1058">
        <v>28</v>
      </c>
      <c r="CI13" s="1059"/>
      <c r="CJ13" s="1059"/>
      <c r="CK13" s="1059"/>
      <c r="CL13" s="1060"/>
      <c r="CM13" s="1058">
        <v>27</v>
      </c>
      <c r="CN13" s="1059"/>
      <c r="CO13" s="1059"/>
      <c r="CP13" s="1059"/>
      <c r="CQ13" s="1060"/>
      <c r="CR13" s="1058">
        <v>4</v>
      </c>
      <c r="CS13" s="1059"/>
      <c r="CT13" s="1059"/>
      <c r="CU13" s="1059"/>
      <c r="CV13" s="1060"/>
      <c r="CW13" s="1058" t="s">
        <v>586</v>
      </c>
      <c r="CX13" s="1059"/>
      <c r="CY13" s="1059"/>
      <c r="CZ13" s="1059"/>
      <c r="DA13" s="1060"/>
      <c r="DB13" s="1058" t="s">
        <v>589</v>
      </c>
      <c r="DC13" s="1059"/>
      <c r="DD13" s="1059"/>
      <c r="DE13" s="1059"/>
      <c r="DF13" s="1060"/>
      <c r="DG13" s="1058" t="s">
        <v>587</v>
      </c>
      <c r="DH13" s="1059"/>
      <c r="DI13" s="1059"/>
      <c r="DJ13" s="1059"/>
      <c r="DK13" s="1060"/>
      <c r="DL13" s="1058" t="s">
        <v>554</v>
      </c>
      <c r="DM13" s="1059"/>
      <c r="DN13" s="1059"/>
      <c r="DO13" s="1059"/>
      <c r="DP13" s="1060"/>
      <c r="DQ13" s="1058" t="s">
        <v>588</v>
      </c>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379</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380</v>
      </c>
      <c r="B23" s="1013" t="s">
        <v>381</v>
      </c>
      <c r="C23" s="1014"/>
      <c r="D23" s="1014"/>
      <c r="E23" s="1014"/>
      <c r="F23" s="1014"/>
      <c r="G23" s="1014"/>
      <c r="H23" s="1014"/>
      <c r="I23" s="1014"/>
      <c r="J23" s="1014"/>
      <c r="K23" s="1014"/>
      <c r="L23" s="1014"/>
      <c r="M23" s="1014"/>
      <c r="N23" s="1014"/>
      <c r="O23" s="1014"/>
      <c r="P23" s="1015"/>
      <c r="Q23" s="1137">
        <v>65967</v>
      </c>
      <c r="R23" s="1138"/>
      <c r="S23" s="1138"/>
      <c r="T23" s="1138"/>
      <c r="U23" s="1138"/>
      <c r="V23" s="1138">
        <v>61582</v>
      </c>
      <c r="W23" s="1138"/>
      <c r="X23" s="1138"/>
      <c r="Y23" s="1138"/>
      <c r="Z23" s="1138"/>
      <c r="AA23" s="1138">
        <v>4385</v>
      </c>
      <c r="AB23" s="1138"/>
      <c r="AC23" s="1138"/>
      <c r="AD23" s="1138"/>
      <c r="AE23" s="1139"/>
      <c r="AF23" s="1140">
        <v>3655</v>
      </c>
      <c r="AG23" s="1138"/>
      <c r="AH23" s="1138"/>
      <c r="AI23" s="1138"/>
      <c r="AJ23" s="1141"/>
      <c r="AK23" s="1142"/>
      <c r="AL23" s="1143"/>
      <c r="AM23" s="1143"/>
      <c r="AN23" s="1143"/>
      <c r="AO23" s="1143"/>
      <c r="AP23" s="1138">
        <v>49938</v>
      </c>
      <c r="AQ23" s="1138"/>
      <c r="AR23" s="1138"/>
      <c r="AS23" s="1138"/>
      <c r="AT23" s="1138"/>
      <c r="AU23" s="1144"/>
      <c r="AV23" s="1144"/>
      <c r="AW23" s="1144"/>
      <c r="AX23" s="1144"/>
      <c r="AY23" s="1145"/>
      <c r="AZ23" s="1134" t="s">
        <v>172</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382</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383</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361</v>
      </c>
      <c r="B26" s="1065"/>
      <c r="C26" s="1065"/>
      <c r="D26" s="1065"/>
      <c r="E26" s="1065"/>
      <c r="F26" s="1065"/>
      <c r="G26" s="1065"/>
      <c r="H26" s="1065"/>
      <c r="I26" s="1065"/>
      <c r="J26" s="1065"/>
      <c r="K26" s="1065"/>
      <c r="L26" s="1065"/>
      <c r="M26" s="1065"/>
      <c r="N26" s="1065"/>
      <c r="O26" s="1065"/>
      <c r="P26" s="1066"/>
      <c r="Q26" s="1070" t="s">
        <v>384</v>
      </c>
      <c r="R26" s="1071"/>
      <c r="S26" s="1071"/>
      <c r="T26" s="1071"/>
      <c r="U26" s="1072"/>
      <c r="V26" s="1070" t="s">
        <v>385</v>
      </c>
      <c r="W26" s="1071"/>
      <c r="X26" s="1071"/>
      <c r="Y26" s="1071"/>
      <c r="Z26" s="1072"/>
      <c r="AA26" s="1070" t="s">
        <v>386</v>
      </c>
      <c r="AB26" s="1071"/>
      <c r="AC26" s="1071"/>
      <c r="AD26" s="1071"/>
      <c r="AE26" s="1071"/>
      <c r="AF26" s="1128" t="s">
        <v>387</v>
      </c>
      <c r="AG26" s="1077"/>
      <c r="AH26" s="1077"/>
      <c r="AI26" s="1077"/>
      <c r="AJ26" s="1129"/>
      <c r="AK26" s="1071" t="s">
        <v>388</v>
      </c>
      <c r="AL26" s="1071"/>
      <c r="AM26" s="1071"/>
      <c r="AN26" s="1071"/>
      <c r="AO26" s="1072"/>
      <c r="AP26" s="1070" t="s">
        <v>389</v>
      </c>
      <c r="AQ26" s="1071"/>
      <c r="AR26" s="1071"/>
      <c r="AS26" s="1071"/>
      <c r="AT26" s="1072"/>
      <c r="AU26" s="1070" t="s">
        <v>390</v>
      </c>
      <c r="AV26" s="1071"/>
      <c r="AW26" s="1071"/>
      <c r="AX26" s="1071"/>
      <c r="AY26" s="1072"/>
      <c r="AZ26" s="1070" t="s">
        <v>391</v>
      </c>
      <c r="BA26" s="1071"/>
      <c r="BB26" s="1071"/>
      <c r="BC26" s="1071"/>
      <c r="BD26" s="1072"/>
      <c r="BE26" s="1070" t="s">
        <v>368</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392</v>
      </c>
      <c r="C28" s="1120"/>
      <c r="D28" s="1120"/>
      <c r="E28" s="1120"/>
      <c r="F28" s="1120"/>
      <c r="G28" s="1120"/>
      <c r="H28" s="1120"/>
      <c r="I28" s="1120"/>
      <c r="J28" s="1120"/>
      <c r="K28" s="1120"/>
      <c r="L28" s="1120"/>
      <c r="M28" s="1120"/>
      <c r="N28" s="1120"/>
      <c r="O28" s="1120"/>
      <c r="P28" s="1121"/>
      <c r="Q28" s="1122">
        <v>15286</v>
      </c>
      <c r="R28" s="1123"/>
      <c r="S28" s="1123"/>
      <c r="T28" s="1123"/>
      <c r="U28" s="1123"/>
      <c r="V28" s="1123">
        <v>14702</v>
      </c>
      <c r="W28" s="1123"/>
      <c r="X28" s="1123"/>
      <c r="Y28" s="1123"/>
      <c r="Z28" s="1123"/>
      <c r="AA28" s="1123">
        <v>583</v>
      </c>
      <c r="AB28" s="1123"/>
      <c r="AC28" s="1123"/>
      <c r="AD28" s="1123"/>
      <c r="AE28" s="1124"/>
      <c r="AF28" s="1125">
        <v>583</v>
      </c>
      <c r="AG28" s="1123"/>
      <c r="AH28" s="1123"/>
      <c r="AI28" s="1123"/>
      <c r="AJ28" s="1126"/>
      <c r="AK28" s="1127">
        <v>1109</v>
      </c>
      <c r="AL28" s="1115"/>
      <c r="AM28" s="1115"/>
      <c r="AN28" s="1115"/>
      <c r="AO28" s="1115"/>
      <c r="AP28" s="1115" t="s">
        <v>569</v>
      </c>
      <c r="AQ28" s="1115"/>
      <c r="AR28" s="1115"/>
      <c r="AS28" s="1115"/>
      <c r="AT28" s="1115"/>
      <c r="AU28" s="1115" t="s">
        <v>555</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393</v>
      </c>
      <c r="C29" s="1107"/>
      <c r="D29" s="1107"/>
      <c r="E29" s="1107"/>
      <c r="F29" s="1107"/>
      <c r="G29" s="1107"/>
      <c r="H29" s="1107"/>
      <c r="I29" s="1107"/>
      <c r="J29" s="1107"/>
      <c r="K29" s="1107"/>
      <c r="L29" s="1107"/>
      <c r="M29" s="1107"/>
      <c r="N29" s="1107"/>
      <c r="O29" s="1107"/>
      <c r="P29" s="1108"/>
      <c r="Q29" s="1112">
        <v>156</v>
      </c>
      <c r="R29" s="1113"/>
      <c r="S29" s="1113"/>
      <c r="T29" s="1113"/>
      <c r="U29" s="1113"/>
      <c r="V29" s="1113">
        <v>148</v>
      </c>
      <c r="W29" s="1113"/>
      <c r="X29" s="1113"/>
      <c r="Y29" s="1113"/>
      <c r="Z29" s="1113"/>
      <c r="AA29" s="1113">
        <v>8</v>
      </c>
      <c r="AB29" s="1113"/>
      <c r="AC29" s="1113"/>
      <c r="AD29" s="1113"/>
      <c r="AE29" s="1114"/>
      <c r="AF29" s="1088">
        <v>8</v>
      </c>
      <c r="AG29" s="1089"/>
      <c r="AH29" s="1089"/>
      <c r="AI29" s="1089"/>
      <c r="AJ29" s="1090"/>
      <c r="AK29" s="1049">
        <v>0</v>
      </c>
      <c r="AL29" s="1040"/>
      <c r="AM29" s="1040"/>
      <c r="AN29" s="1040"/>
      <c r="AO29" s="1040"/>
      <c r="AP29" s="1040" t="s">
        <v>556</v>
      </c>
      <c r="AQ29" s="1040"/>
      <c r="AR29" s="1040"/>
      <c r="AS29" s="1040"/>
      <c r="AT29" s="1040"/>
      <c r="AU29" s="1040" t="s">
        <v>556</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394</v>
      </c>
      <c r="C30" s="1107"/>
      <c r="D30" s="1107"/>
      <c r="E30" s="1107"/>
      <c r="F30" s="1107"/>
      <c r="G30" s="1107"/>
      <c r="H30" s="1107"/>
      <c r="I30" s="1107"/>
      <c r="J30" s="1107"/>
      <c r="K30" s="1107"/>
      <c r="L30" s="1107"/>
      <c r="M30" s="1107"/>
      <c r="N30" s="1107"/>
      <c r="O30" s="1107"/>
      <c r="P30" s="1108"/>
      <c r="Q30" s="1112">
        <v>6741</v>
      </c>
      <c r="R30" s="1113"/>
      <c r="S30" s="1113"/>
      <c r="T30" s="1113"/>
      <c r="U30" s="1113"/>
      <c r="V30" s="1113">
        <v>6489</v>
      </c>
      <c r="W30" s="1113"/>
      <c r="X30" s="1113"/>
      <c r="Y30" s="1113"/>
      <c r="Z30" s="1113"/>
      <c r="AA30" s="1113">
        <v>251</v>
      </c>
      <c r="AB30" s="1113"/>
      <c r="AC30" s="1113"/>
      <c r="AD30" s="1113"/>
      <c r="AE30" s="1114"/>
      <c r="AF30" s="1088">
        <v>251</v>
      </c>
      <c r="AG30" s="1089"/>
      <c r="AH30" s="1089"/>
      <c r="AI30" s="1089"/>
      <c r="AJ30" s="1090"/>
      <c r="AK30" s="1049">
        <v>942</v>
      </c>
      <c r="AL30" s="1040"/>
      <c r="AM30" s="1040"/>
      <c r="AN30" s="1040"/>
      <c r="AO30" s="1040"/>
      <c r="AP30" s="1040" t="s">
        <v>557</v>
      </c>
      <c r="AQ30" s="1040"/>
      <c r="AR30" s="1040"/>
      <c r="AS30" s="1040"/>
      <c r="AT30" s="1040"/>
      <c r="AU30" s="1040" t="s">
        <v>554</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395</v>
      </c>
      <c r="C31" s="1107"/>
      <c r="D31" s="1107"/>
      <c r="E31" s="1107"/>
      <c r="F31" s="1107"/>
      <c r="G31" s="1107"/>
      <c r="H31" s="1107"/>
      <c r="I31" s="1107"/>
      <c r="J31" s="1107"/>
      <c r="K31" s="1107"/>
      <c r="L31" s="1107"/>
      <c r="M31" s="1107"/>
      <c r="N31" s="1107"/>
      <c r="O31" s="1107"/>
      <c r="P31" s="1108"/>
      <c r="Q31" s="1112">
        <v>996</v>
      </c>
      <c r="R31" s="1113"/>
      <c r="S31" s="1113"/>
      <c r="T31" s="1113"/>
      <c r="U31" s="1113"/>
      <c r="V31" s="1113">
        <v>974</v>
      </c>
      <c r="W31" s="1113"/>
      <c r="X31" s="1113"/>
      <c r="Y31" s="1113"/>
      <c r="Z31" s="1113"/>
      <c r="AA31" s="1113">
        <v>22</v>
      </c>
      <c r="AB31" s="1113"/>
      <c r="AC31" s="1113"/>
      <c r="AD31" s="1113"/>
      <c r="AE31" s="1114"/>
      <c r="AF31" s="1088">
        <v>22</v>
      </c>
      <c r="AG31" s="1089"/>
      <c r="AH31" s="1089"/>
      <c r="AI31" s="1089"/>
      <c r="AJ31" s="1090"/>
      <c r="AK31" s="1049">
        <v>197</v>
      </c>
      <c r="AL31" s="1040"/>
      <c r="AM31" s="1040"/>
      <c r="AN31" s="1040"/>
      <c r="AO31" s="1040"/>
      <c r="AP31" s="1040" t="s">
        <v>600</v>
      </c>
      <c r="AQ31" s="1040"/>
      <c r="AR31" s="1040"/>
      <c r="AS31" s="1040"/>
      <c r="AT31" s="1040"/>
      <c r="AU31" s="1040" t="s">
        <v>554</v>
      </c>
      <c r="AV31" s="1040"/>
      <c r="AW31" s="1040"/>
      <c r="AX31" s="1040"/>
      <c r="AY31" s="1040"/>
      <c r="AZ31" s="1111"/>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396</v>
      </c>
      <c r="C32" s="1107"/>
      <c r="D32" s="1107"/>
      <c r="E32" s="1107"/>
      <c r="F32" s="1107"/>
      <c r="G32" s="1107"/>
      <c r="H32" s="1107"/>
      <c r="I32" s="1107"/>
      <c r="J32" s="1107"/>
      <c r="K32" s="1107"/>
      <c r="L32" s="1107"/>
      <c r="M32" s="1107"/>
      <c r="N32" s="1107"/>
      <c r="O32" s="1107"/>
      <c r="P32" s="1108"/>
      <c r="Q32" s="1112">
        <v>1892</v>
      </c>
      <c r="R32" s="1113"/>
      <c r="S32" s="1113"/>
      <c r="T32" s="1113"/>
      <c r="U32" s="1113"/>
      <c r="V32" s="1113">
        <v>1792</v>
      </c>
      <c r="W32" s="1113"/>
      <c r="X32" s="1113"/>
      <c r="Y32" s="1113"/>
      <c r="Z32" s="1113"/>
      <c r="AA32" s="1113">
        <v>99</v>
      </c>
      <c r="AB32" s="1113"/>
      <c r="AC32" s="1113"/>
      <c r="AD32" s="1113"/>
      <c r="AE32" s="1114"/>
      <c r="AF32" s="1088">
        <v>2755</v>
      </c>
      <c r="AG32" s="1089"/>
      <c r="AH32" s="1089"/>
      <c r="AI32" s="1089"/>
      <c r="AJ32" s="1090"/>
      <c r="AK32" s="1049">
        <v>132</v>
      </c>
      <c r="AL32" s="1040"/>
      <c r="AM32" s="1040"/>
      <c r="AN32" s="1040"/>
      <c r="AO32" s="1040"/>
      <c r="AP32" s="1040">
        <v>8668</v>
      </c>
      <c r="AQ32" s="1040"/>
      <c r="AR32" s="1040"/>
      <c r="AS32" s="1040"/>
      <c r="AT32" s="1040"/>
      <c r="AU32" s="1040">
        <v>563</v>
      </c>
      <c r="AV32" s="1040"/>
      <c r="AW32" s="1040"/>
      <c r="AX32" s="1040"/>
      <c r="AY32" s="1040"/>
      <c r="AZ32" s="1111" t="s">
        <v>554</v>
      </c>
      <c r="BA32" s="1111"/>
      <c r="BB32" s="1111"/>
      <c r="BC32" s="1111"/>
      <c r="BD32" s="1111"/>
      <c r="BE32" s="1101" t="s">
        <v>397</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398</v>
      </c>
      <c r="C33" s="1107"/>
      <c r="D33" s="1107"/>
      <c r="E33" s="1107"/>
      <c r="F33" s="1107"/>
      <c r="G33" s="1107"/>
      <c r="H33" s="1107"/>
      <c r="I33" s="1107"/>
      <c r="J33" s="1107"/>
      <c r="K33" s="1107"/>
      <c r="L33" s="1107"/>
      <c r="M33" s="1107"/>
      <c r="N33" s="1107"/>
      <c r="O33" s="1107"/>
      <c r="P33" s="1108"/>
      <c r="Q33" s="1112">
        <v>326</v>
      </c>
      <c r="R33" s="1113"/>
      <c r="S33" s="1113"/>
      <c r="T33" s="1113"/>
      <c r="U33" s="1113"/>
      <c r="V33" s="1113">
        <v>326</v>
      </c>
      <c r="W33" s="1113"/>
      <c r="X33" s="1113"/>
      <c r="Y33" s="1113"/>
      <c r="Z33" s="1113"/>
      <c r="AA33" s="1113" t="s">
        <v>601</v>
      </c>
      <c r="AB33" s="1113"/>
      <c r="AC33" s="1113"/>
      <c r="AD33" s="1113"/>
      <c r="AE33" s="1114"/>
      <c r="AF33" s="1088">
        <v>351</v>
      </c>
      <c r="AG33" s="1089"/>
      <c r="AH33" s="1089"/>
      <c r="AI33" s="1089"/>
      <c r="AJ33" s="1090"/>
      <c r="AK33" s="1049">
        <v>209</v>
      </c>
      <c r="AL33" s="1040"/>
      <c r="AM33" s="1040"/>
      <c r="AN33" s="1040"/>
      <c r="AO33" s="1040"/>
      <c r="AP33" s="1040">
        <v>2042</v>
      </c>
      <c r="AQ33" s="1040"/>
      <c r="AR33" s="1040"/>
      <c r="AS33" s="1040"/>
      <c r="AT33" s="1040"/>
      <c r="AU33" s="1040">
        <v>1670</v>
      </c>
      <c r="AV33" s="1040"/>
      <c r="AW33" s="1040"/>
      <c r="AX33" s="1040"/>
      <c r="AY33" s="1040"/>
      <c r="AZ33" s="1111" t="s">
        <v>558</v>
      </c>
      <c r="BA33" s="1111"/>
      <c r="BB33" s="1111"/>
      <c r="BC33" s="1111"/>
      <c r="BD33" s="1111"/>
      <c r="BE33" s="1101" t="s">
        <v>397</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616</v>
      </c>
      <c r="C34" s="1107"/>
      <c r="D34" s="1107"/>
      <c r="E34" s="1107"/>
      <c r="F34" s="1107"/>
      <c r="G34" s="1107"/>
      <c r="H34" s="1107"/>
      <c r="I34" s="1107"/>
      <c r="J34" s="1107"/>
      <c r="K34" s="1107"/>
      <c r="L34" s="1107"/>
      <c r="M34" s="1107"/>
      <c r="N34" s="1107"/>
      <c r="O34" s="1107"/>
      <c r="P34" s="1108"/>
      <c r="Q34" s="1112">
        <v>802</v>
      </c>
      <c r="R34" s="1113"/>
      <c r="S34" s="1113"/>
      <c r="T34" s="1113"/>
      <c r="U34" s="1113"/>
      <c r="V34" s="1113">
        <v>791</v>
      </c>
      <c r="W34" s="1113"/>
      <c r="X34" s="1113"/>
      <c r="Y34" s="1113"/>
      <c r="Z34" s="1113"/>
      <c r="AA34" s="1113">
        <v>10</v>
      </c>
      <c r="AB34" s="1113"/>
      <c r="AC34" s="1113"/>
      <c r="AD34" s="1113"/>
      <c r="AE34" s="1114"/>
      <c r="AF34" s="1088">
        <v>10</v>
      </c>
      <c r="AG34" s="1089"/>
      <c r="AH34" s="1089"/>
      <c r="AI34" s="1089"/>
      <c r="AJ34" s="1090"/>
      <c r="AK34" s="1049">
        <v>184</v>
      </c>
      <c r="AL34" s="1040"/>
      <c r="AM34" s="1040"/>
      <c r="AN34" s="1040"/>
      <c r="AO34" s="1040"/>
      <c r="AP34" s="1040">
        <v>406</v>
      </c>
      <c r="AQ34" s="1040"/>
      <c r="AR34" s="1040"/>
      <c r="AS34" s="1040"/>
      <c r="AT34" s="1040"/>
      <c r="AU34" s="1040">
        <v>220</v>
      </c>
      <c r="AV34" s="1040"/>
      <c r="AW34" s="1040"/>
      <c r="AX34" s="1040"/>
      <c r="AY34" s="1040"/>
      <c r="AZ34" s="1111" t="s">
        <v>559</v>
      </c>
      <c r="BA34" s="1111"/>
      <c r="BB34" s="1111"/>
      <c r="BC34" s="1111"/>
      <c r="BD34" s="1111"/>
      <c r="BE34" s="1101" t="s">
        <v>399</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t="s">
        <v>400</v>
      </c>
      <c r="C35" s="1107"/>
      <c r="D35" s="1107"/>
      <c r="E35" s="1107"/>
      <c r="F35" s="1107"/>
      <c r="G35" s="1107"/>
      <c r="H35" s="1107"/>
      <c r="I35" s="1107"/>
      <c r="J35" s="1107"/>
      <c r="K35" s="1107"/>
      <c r="L35" s="1107"/>
      <c r="M35" s="1107"/>
      <c r="N35" s="1107"/>
      <c r="O35" s="1107"/>
      <c r="P35" s="1108"/>
      <c r="Q35" s="1112">
        <v>2458</v>
      </c>
      <c r="R35" s="1113"/>
      <c r="S35" s="1113"/>
      <c r="T35" s="1113"/>
      <c r="U35" s="1113"/>
      <c r="V35" s="1113">
        <v>2293</v>
      </c>
      <c r="W35" s="1113"/>
      <c r="X35" s="1113"/>
      <c r="Y35" s="1113"/>
      <c r="Z35" s="1113"/>
      <c r="AA35" s="1113">
        <v>165</v>
      </c>
      <c r="AB35" s="1113"/>
      <c r="AC35" s="1113"/>
      <c r="AD35" s="1113"/>
      <c r="AE35" s="1114"/>
      <c r="AF35" s="1088">
        <v>204</v>
      </c>
      <c r="AG35" s="1089"/>
      <c r="AH35" s="1089"/>
      <c r="AI35" s="1089"/>
      <c r="AJ35" s="1090"/>
      <c r="AK35" s="1049">
        <v>758</v>
      </c>
      <c r="AL35" s="1040"/>
      <c r="AM35" s="1040"/>
      <c r="AN35" s="1040"/>
      <c r="AO35" s="1040"/>
      <c r="AP35" s="1040">
        <v>5434</v>
      </c>
      <c r="AQ35" s="1040"/>
      <c r="AR35" s="1040"/>
      <c r="AS35" s="1040"/>
      <c r="AT35" s="1040"/>
      <c r="AU35" s="1040">
        <v>3695</v>
      </c>
      <c r="AV35" s="1040"/>
      <c r="AW35" s="1040"/>
      <c r="AX35" s="1040"/>
      <c r="AY35" s="1040"/>
      <c r="AZ35" s="1111" t="s">
        <v>554</v>
      </c>
      <c r="BA35" s="1111"/>
      <c r="BB35" s="1111"/>
      <c r="BC35" s="1111"/>
      <c r="BD35" s="1111"/>
      <c r="BE35" s="1101" t="s">
        <v>401</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t="s">
        <v>402</v>
      </c>
      <c r="C36" s="1107"/>
      <c r="D36" s="1107"/>
      <c r="E36" s="1107"/>
      <c r="F36" s="1107"/>
      <c r="G36" s="1107"/>
      <c r="H36" s="1107"/>
      <c r="I36" s="1107"/>
      <c r="J36" s="1107"/>
      <c r="K36" s="1107"/>
      <c r="L36" s="1107"/>
      <c r="M36" s="1107"/>
      <c r="N36" s="1107"/>
      <c r="O36" s="1107"/>
      <c r="P36" s="1108"/>
      <c r="Q36" s="1112">
        <v>172</v>
      </c>
      <c r="R36" s="1113"/>
      <c r="S36" s="1113"/>
      <c r="T36" s="1113"/>
      <c r="U36" s="1113"/>
      <c r="V36" s="1113">
        <v>169</v>
      </c>
      <c r="W36" s="1113"/>
      <c r="X36" s="1113"/>
      <c r="Y36" s="1113"/>
      <c r="Z36" s="1113"/>
      <c r="AA36" s="1113">
        <v>3</v>
      </c>
      <c r="AB36" s="1113"/>
      <c r="AC36" s="1113"/>
      <c r="AD36" s="1113"/>
      <c r="AE36" s="1114"/>
      <c r="AF36" s="1088">
        <v>3</v>
      </c>
      <c r="AG36" s="1089"/>
      <c r="AH36" s="1089"/>
      <c r="AI36" s="1089"/>
      <c r="AJ36" s="1090"/>
      <c r="AK36" s="1049">
        <v>137</v>
      </c>
      <c r="AL36" s="1040"/>
      <c r="AM36" s="1040"/>
      <c r="AN36" s="1040"/>
      <c r="AO36" s="1040"/>
      <c r="AP36" s="1040">
        <v>1172</v>
      </c>
      <c r="AQ36" s="1040"/>
      <c r="AR36" s="1040"/>
      <c r="AS36" s="1040"/>
      <c r="AT36" s="1040"/>
      <c r="AU36" s="1040">
        <v>1023</v>
      </c>
      <c r="AV36" s="1040"/>
      <c r="AW36" s="1040"/>
      <c r="AX36" s="1040"/>
      <c r="AY36" s="1040"/>
      <c r="AZ36" s="1111" t="s">
        <v>554</v>
      </c>
      <c r="BA36" s="1111"/>
      <c r="BB36" s="1111"/>
      <c r="BC36" s="1111"/>
      <c r="BD36" s="1111"/>
      <c r="BE36" s="1101" t="s">
        <v>399</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403</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380</v>
      </c>
      <c r="B63" s="1013" t="s">
        <v>404</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4189</v>
      </c>
      <c r="AG63" s="1028"/>
      <c r="AH63" s="1028"/>
      <c r="AI63" s="1028"/>
      <c r="AJ63" s="1099"/>
      <c r="AK63" s="1100"/>
      <c r="AL63" s="1032"/>
      <c r="AM63" s="1032"/>
      <c r="AN63" s="1032"/>
      <c r="AO63" s="1032"/>
      <c r="AP63" s="1028">
        <v>17722</v>
      </c>
      <c r="AQ63" s="1028"/>
      <c r="AR63" s="1028"/>
      <c r="AS63" s="1028"/>
      <c r="AT63" s="1028"/>
      <c r="AU63" s="1028">
        <v>7172</v>
      </c>
      <c r="AV63" s="1028"/>
      <c r="AW63" s="1028"/>
      <c r="AX63" s="1028"/>
      <c r="AY63" s="1028"/>
      <c r="AZ63" s="1094"/>
      <c r="BA63" s="1094"/>
      <c r="BB63" s="1094"/>
      <c r="BC63" s="1094"/>
      <c r="BD63" s="1094"/>
      <c r="BE63" s="1029"/>
      <c r="BF63" s="1029"/>
      <c r="BG63" s="1029"/>
      <c r="BH63" s="1029"/>
      <c r="BI63" s="1030"/>
      <c r="BJ63" s="1095" t="s">
        <v>122</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406</v>
      </c>
      <c r="B66" s="1065"/>
      <c r="C66" s="1065"/>
      <c r="D66" s="1065"/>
      <c r="E66" s="1065"/>
      <c r="F66" s="1065"/>
      <c r="G66" s="1065"/>
      <c r="H66" s="1065"/>
      <c r="I66" s="1065"/>
      <c r="J66" s="1065"/>
      <c r="K66" s="1065"/>
      <c r="L66" s="1065"/>
      <c r="M66" s="1065"/>
      <c r="N66" s="1065"/>
      <c r="O66" s="1065"/>
      <c r="P66" s="1066"/>
      <c r="Q66" s="1070" t="s">
        <v>384</v>
      </c>
      <c r="R66" s="1071"/>
      <c r="S66" s="1071"/>
      <c r="T66" s="1071"/>
      <c r="U66" s="1072"/>
      <c r="V66" s="1070" t="s">
        <v>385</v>
      </c>
      <c r="W66" s="1071"/>
      <c r="X66" s="1071"/>
      <c r="Y66" s="1071"/>
      <c r="Z66" s="1072"/>
      <c r="AA66" s="1070" t="s">
        <v>386</v>
      </c>
      <c r="AB66" s="1071"/>
      <c r="AC66" s="1071"/>
      <c r="AD66" s="1071"/>
      <c r="AE66" s="1072"/>
      <c r="AF66" s="1076" t="s">
        <v>387</v>
      </c>
      <c r="AG66" s="1077"/>
      <c r="AH66" s="1077"/>
      <c r="AI66" s="1077"/>
      <c r="AJ66" s="1078"/>
      <c r="AK66" s="1070" t="s">
        <v>388</v>
      </c>
      <c r="AL66" s="1065"/>
      <c r="AM66" s="1065"/>
      <c r="AN66" s="1065"/>
      <c r="AO66" s="1066"/>
      <c r="AP66" s="1070" t="s">
        <v>389</v>
      </c>
      <c r="AQ66" s="1071"/>
      <c r="AR66" s="1071"/>
      <c r="AS66" s="1071"/>
      <c r="AT66" s="1072"/>
      <c r="AU66" s="1070" t="s">
        <v>407</v>
      </c>
      <c r="AV66" s="1071"/>
      <c r="AW66" s="1071"/>
      <c r="AX66" s="1071"/>
      <c r="AY66" s="1072"/>
      <c r="AZ66" s="1070" t="s">
        <v>368</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560</v>
      </c>
      <c r="C68" s="1055"/>
      <c r="D68" s="1055"/>
      <c r="E68" s="1055"/>
      <c r="F68" s="1055"/>
      <c r="G68" s="1055"/>
      <c r="H68" s="1055"/>
      <c r="I68" s="1055"/>
      <c r="J68" s="1055"/>
      <c r="K68" s="1055"/>
      <c r="L68" s="1055"/>
      <c r="M68" s="1055"/>
      <c r="N68" s="1055"/>
      <c r="O68" s="1055"/>
      <c r="P68" s="1056"/>
      <c r="Q68" s="1057">
        <v>24203</v>
      </c>
      <c r="R68" s="1051"/>
      <c r="S68" s="1051"/>
      <c r="T68" s="1051"/>
      <c r="U68" s="1051"/>
      <c r="V68" s="1051">
        <v>22513</v>
      </c>
      <c r="W68" s="1051"/>
      <c r="X68" s="1051"/>
      <c r="Y68" s="1051"/>
      <c r="Z68" s="1051"/>
      <c r="AA68" s="1051">
        <v>1690</v>
      </c>
      <c r="AB68" s="1051"/>
      <c r="AC68" s="1051"/>
      <c r="AD68" s="1051"/>
      <c r="AE68" s="1051"/>
      <c r="AF68" s="1051">
        <v>1690</v>
      </c>
      <c r="AG68" s="1051"/>
      <c r="AH68" s="1051"/>
      <c r="AI68" s="1051"/>
      <c r="AJ68" s="1051"/>
      <c r="AK68" s="1051">
        <v>32</v>
      </c>
      <c r="AL68" s="1051"/>
      <c r="AM68" s="1051"/>
      <c r="AN68" s="1051"/>
      <c r="AO68" s="1051"/>
      <c r="AP68" s="1051" t="s">
        <v>570</v>
      </c>
      <c r="AQ68" s="1051"/>
      <c r="AR68" s="1051"/>
      <c r="AS68" s="1051"/>
      <c r="AT68" s="1051"/>
      <c r="AU68" s="1051" t="s">
        <v>570</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561</v>
      </c>
      <c r="C69" s="1044"/>
      <c r="D69" s="1044"/>
      <c r="E69" s="1044"/>
      <c r="F69" s="1044"/>
      <c r="G69" s="1044"/>
      <c r="H69" s="1044"/>
      <c r="I69" s="1044"/>
      <c r="J69" s="1044"/>
      <c r="K69" s="1044"/>
      <c r="L69" s="1044"/>
      <c r="M69" s="1044"/>
      <c r="N69" s="1044"/>
      <c r="O69" s="1044"/>
      <c r="P69" s="1045"/>
      <c r="Q69" s="1046">
        <v>176</v>
      </c>
      <c r="R69" s="1040"/>
      <c r="S69" s="1040"/>
      <c r="T69" s="1040"/>
      <c r="U69" s="1040"/>
      <c r="V69" s="1040">
        <v>143</v>
      </c>
      <c r="W69" s="1040"/>
      <c r="X69" s="1040"/>
      <c r="Y69" s="1040"/>
      <c r="Z69" s="1040"/>
      <c r="AA69" s="1040">
        <v>33</v>
      </c>
      <c r="AB69" s="1040"/>
      <c r="AC69" s="1040"/>
      <c r="AD69" s="1040"/>
      <c r="AE69" s="1040"/>
      <c r="AF69" s="1040">
        <v>33</v>
      </c>
      <c r="AG69" s="1040"/>
      <c r="AH69" s="1040"/>
      <c r="AI69" s="1040"/>
      <c r="AJ69" s="1040"/>
      <c r="AK69" s="1040" t="s">
        <v>571</v>
      </c>
      <c r="AL69" s="1040"/>
      <c r="AM69" s="1040"/>
      <c r="AN69" s="1040"/>
      <c r="AO69" s="1040"/>
      <c r="AP69" s="1040" t="s">
        <v>571</v>
      </c>
      <c r="AQ69" s="1040"/>
      <c r="AR69" s="1040"/>
      <c r="AS69" s="1040"/>
      <c r="AT69" s="1040"/>
      <c r="AU69" s="1040" t="s">
        <v>571</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562</v>
      </c>
      <c r="C70" s="1044"/>
      <c r="D70" s="1044"/>
      <c r="E70" s="1044"/>
      <c r="F70" s="1044"/>
      <c r="G70" s="1044"/>
      <c r="H70" s="1044"/>
      <c r="I70" s="1044"/>
      <c r="J70" s="1044"/>
      <c r="K70" s="1044"/>
      <c r="L70" s="1044"/>
      <c r="M70" s="1044"/>
      <c r="N70" s="1044"/>
      <c r="O70" s="1044"/>
      <c r="P70" s="1045"/>
      <c r="Q70" s="1046">
        <v>113</v>
      </c>
      <c r="R70" s="1040"/>
      <c r="S70" s="1040"/>
      <c r="T70" s="1040"/>
      <c r="U70" s="1040"/>
      <c r="V70" s="1040">
        <v>105</v>
      </c>
      <c r="W70" s="1040"/>
      <c r="X70" s="1040"/>
      <c r="Y70" s="1040"/>
      <c r="Z70" s="1040"/>
      <c r="AA70" s="1040">
        <v>7</v>
      </c>
      <c r="AB70" s="1040"/>
      <c r="AC70" s="1040"/>
      <c r="AD70" s="1040"/>
      <c r="AE70" s="1040"/>
      <c r="AF70" s="1040">
        <v>7</v>
      </c>
      <c r="AG70" s="1040"/>
      <c r="AH70" s="1040"/>
      <c r="AI70" s="1040"/>
      <c r="AJ70" s="1040"/>
      <c r="AK70" s="1040">
        <v>2</v>
      </c>
      <c r="AL70" s="1040"/>
      <c r="AM70" s="1040"/>
      <c r="AN70" s="1040"/>
      <c r="AO70" s="1040"/>
      <c r="AP70" s="1040" t="s">
        <v>572</v>
      </c>
      <c r="AQ70" s="1040"/>
      <c r="AR70" s="1040"/>
      <c r="AS70" s="1040"/>
      <c r="AT70" s="1040"/>
      <c r="AU70" s="1040" t="s">
        <v>571</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563</v>
      </c>
      <c r="C71" s="1044"/>
      <c r="D71" s="1044"/>
      <c r="E71" s="1044"/>
      <c r="F71" s="1044"/>
      <c r="G71" s="1044"/>
      <c r="H71" s="1044"/>
      <c r="I71" s="1044"/>
      <c r="J71" s="1044"/>
      <c r="K71" s="1044"/>
      <c r="L71" s="1044"/>
      <c r="M71" s="1044"/>
      <c r="N71" s="1044"/>
      <c r="O71" s="1044"/>
      <c r="P71" s="1045"/>
      <c r="Q71" s="1046">
        <v>116</v>
      </c>
      <c r="R71" s="1040"/>
      <c r="S71" s="1040"/>
      <c r="T71" s="1040"/>
      <c r="U71" s="1040"/>
      <c r="V71" s="1040">
        <v>88</v>
      </c>
      <c r="W71" s="1040"/>
      <c r="X71" s="1040"/>
      <c r="Y71" s="1040"/>
      <c r="Z71" s="1040"/>
      <c r="AA71" s="1040">
        <v>27</v>
      </c>
      <c r="AB71" s="1040"/>
      <c r="AC71" s="1040"/>
      <c r="AD71" s="1040"/>
      <c r="AE71" s="1040"/>
      <c r="AF71" s="1040">
        <v>27</v>
      </c>
      <c r="AG71" s="1040"/>
      <c r="AH71" s="1040"/>
      <c r="AI71" s="1040"/>
      <c r="AJ71" s="1040"/>
      <c r="AK71" s="1040" t="s">
        <v>572</v>
      </c>
      <c r="AL71" s="1040"/>
      <c r="AM71" s="1040"/>
      <c r="AN71" s="1040"/>
      <c r="AO71" s="1040"/>
      <c r="AP71" s="1040" t="s">
        <v>571</v>
      </c>
      <c r="AQ71" s="1040"/>
      <c r="AR71" s="1040"/>
      <c r="AS71" s="1040"/>
      <c r="AT71" s="1040"/>
      <c r="AU71" s="1040" t="s">
        <v>573</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564</v>
      </c>
      <c r="C72" s="1044"/>
      <c r="D72" s="1044"/>
      <c r="E72" s="1044"/>
      <c r="F72" s="1044"/>
      <c r="G72" s="1044"/>
      <c r="H72" s="1044"/>
      <c r="I72" s="1044"/>
      <c r="J72" s="1044"/>
      <c r="K72" s="1044"/>
      <c r="L72" s="1044"/>
      <c r="M72" s="1044"/>
      <c r="N72" s="1044"/>
      <c r="O72" s="1044"/>
      <c r="P72" s="1045"/>
      <c r="Q72" s="1046">
        <v>2217</v>
      </c>
      <c r="R72" s="1040"/>
      <c r="S72" s="1040"/>
      <c r="T72" s="1040"/>
      <c r="U72" s="1040"/>
      <c r="V72" s="1040">
        <v>1583</v>
      </c>
      <c r="W72" s="1040"/>
      <c r="X72" s="1040"/>
      <c r="Y72" s="1040"/>
      <c r="Z72" s="1040"/>
      <c r="AA72" s="1040">
        <v>634</v>
      </c>
      <c r="AB72" s="1040"/>
      <c r="AC72" s="1040"/>
      <c r="AD72" s="1040"/>
      <c r="AE72" s="1040"/>
      <c r="AF72" s="1040">
        <v>634</v>
      </c>
      <c r="AG72" s="1040"/>
      <c r="AH72" s="1040"/>
      <c r="AI72" s="1040"/>
      <c r="AJ72" s="1040"/>
      <c r="AK72" s="1040">
        <v>128</v>
      </c>
      <c r="AL72" s="1040"/>
      <c r="AM72" s="1040"/>
      <c r="AN72" s="1040"/>
      <c r="AO72" s="1040"/>
      <c r="AP72" s="1040" t="s">
        <v>573</v>
      </c>
      <c r="AQ72" s="1040"/>
      <c r="AR72" s="1040"/>
      <c r="AS72" s="1040"/>
      <c r="AT72" s="1040"/>
      <c r="AU72" s="1040" t="s">
        <v>574</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565</v>
      </c>
      <c r="C73" s="1044"/>
      <c r="D73" s="1044"/>
      <c r="E73" s="1044"/>
      <c r="F73" s="1044"/>
      <c r="G73" s="1044"/>
      <c r="H73" s="1044"/>
      <c r="I73" s="1044"/>
      <c r="J73" s="1044"/>
      <c r="K73" s="1044"/>
      <c r="L73" s="1044"/>
      <c r="M73" s="1044"/>
      <c r="N73" s="1044"/>
      <c r="O73" s="1044"/>
      <c r="P73" s="1045"/>
      <c r="Q73" s="1046">
        <v>597893</v>
      </c>
      <c r="R73" s="1040"/>
      <c r="S73" s="1040"/>
      <c r="T73" s="1040"/>
      <c r="U73" s="1040"/>
      <c r="V73" s="1040">
        <v>589317</v>
      </c>
      <c r="W73" s="1040"/>
      <c r="X73" s="1040"/>
      <c r="Y73" s="1040"/>
      <c r="Z73" s="1040"/>
      <c r="AA73" s="1040">
        <v>8576</v>
      </c>
      <c r="AB73" s="1040"/>
      <c r="AC73" s="1040"/>
      <c r="AD73" s="1040"/>
      <c r="AE73" s="1040"/>
      <c r="AF73" s="1040">
        <v>8576</v>
      </c>
      <c r="AG73" s="1040"/>
      <c r="AH73" s="1040"/>
      <c r="AI73" s="1040"/>
      <c r="AJ73" s="1040"/>
      <c r="AK73" s="1040">
        <v>3188</v>
      </c>
      <c r="AL73" s="1040"/>
      <c r="AM73" s="1040"/>
      <c r="AN73" s="1040"/>
      <c r="AO73" s="1040"/>
      <c r="AP73" s="1040" t="s">
        <v>571</v>
      </c>
      <c r="AQ73" s="1040"/>
      <c r="AR73" s="1040"/>
      <c r="AS73" s="1040"/>
      <c r="AT73" s="1040"/>
      <c r="AU73" s="1040" t="s">
        <v>572</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566</v>
      </c>
      <c r="C74" s="1044"/>
      <c r="D74" s="1044"/>
      <c r="E74" s="1044"/>
      <c r="F74" s="1044"/>
      <c r="G74" s="1044"/>
      <c r="H74" s="1044"/>
      <c r="I74" s="1044"/>
      <c r="J74" s="1044"/>
      <c r="K74" s="1044"/>
      <c r="L74" s="1044"/>
      <c r="M74" s="1044"/>
      <c r="N74" s="1044"/>
      <c r="O74" s="1044"/>
      <c r="P74" s="1045"/>
      <c r="Q74" s="1046">
        <v>209</v>
      </c>
      <c r="R74" s="1040"/>
      <c r="S74" s="1040"/>
      <c r="T74" s="1040"/>
      <c r="U74" s="1040"/>
      <c r="V74" s="1040">
        <v>190</v>
      </c>
      <c r="W74" s="1040"/>
      <c r="X74" s="1040"/>
      <c r="Y74" s="1040"/>
      <c r="Z74" s="1040"/>
      <c r="AA74" s="1040">
        <v>19</v>
      </c>
      <c r="AB74" s="1040"/>
      <c r="AC74" s="1040"/>
      <c r="AD74" s="1040"/>
      <c r="AE74" s="1040"/>
      <c r="AF74" s="1040">
        <v>19</v>
      </c>
      <c r="AG74" s="1040"/>
      <c r="AH74" s="1040"/>
      <c r="AI74" s="1040"/>
      <c r="AJ74" s="1040"/>
      <c r="AK74" s="1040" t="s">
        <v>576</v>
      </c>
      <c r="AL74" s="1040"/>
      <c r="AM74" s="1040"/>
      <c r="AN74" s="1040"/>
      <c r="AO74" s="1040"/>
      <c r="AP74" s="1040" t="s">
        <v>569</v>
      </c>
      <c r="AQ74" s="1040"/>
      <c r="AR74" s="1040"/>
      <c r="AS74" s="1040"/>
      <c r="AT74" s="1040"/>
      <c r="AU74" s="1040" t="s">
        <v>571</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613</v>
      </c>
      <c r="C75" s="1044"/>
      <c r="D75" s="1044"/>
      <c r="E75" s="1044"/>
      <c r="F75" s="1044"/>
      <c r="G75" s="1044"/>
      <c r="H75" s="1044"/>
      <c r="I75" s="1044"/>
      <c r="J75" s="1044"/>
      <c r="K75" s="1044"/>
      <c r="L75" s="1044"/>
      <c r="M75" s="1044"/>
      <c r="N75" s="1044"/>
      <c r="O75" s="1044"/>
      <c r="P75" s="1045"/>
      <c r="Q75" s="1047">
        <v>3492</v>
      </c>
      <c r="R75" s="1048"/>
      <c r="S75" s="1048"/>
      <c r="T75" s="1048"/>
      <c r="U75" s="1049"/>
      <c r="V75" s="1050">
        <v>2813</v>
      </c>
      <c r="W75" s="1048"/>
      <c r="X75" s="1048"/>
      <c r="Y75" s="1048"/>
      <c r="Z75" s="1049"/>
      <c r="AA75" s="1050">
        <v>679</v>
      </c>
      <c r="AB75" s="1048"/>
      <c r="AC75" s="1048"/>
      <c r="AD75" s="1048"/>
      <c r="AE75" s="1049"/>
      <c r="AF75" s="1050">
        <v>3536</v>
      </c>
      <c r="AG75" s="1048"/>
      <c r="AH75" s="1048"/>
      <c r="AI75" s="1048"/>
      <c r="AJ75" s="1049"/>
      <c r="AK75" s="1050" t="s">
        <v>591</v>
      </c>
      <c r="AL75" s="1048"/>
      <c r="AM75" s="1048"/>
      <c r="AN75" s="1048"/>
      <c r="AO75" s="1049"/>
      <c r="AP75" s="1050">
        <v>3304</v>
      </c>
      <c r="AQ75" s="1048"/>
      <c r="AR75" s="1048"/>
      <c r="AS75" s="1048"/>
      <c r="AT75" s="1049"/>
      <c r="AU75" s="1050">
        <v>1</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567</v>
      </c>
      <c r="C76" s="1044"/>
      <c r="D76" s="1044"/>
      <c r="E76" s="1044"/>
      <c r="F76" s="1044"/>
      <c r="G76" s="1044"/>
      <c r="H76" s="1044"/>
      <c r="I76" s="1044"/>
      <c r="J76" s="1044"/>
      <c r="K76" s="1044"/>
      <c r="L76" s="1044"/>
      <c r="M76" s="1044"/>
      <c r="N76" s="1044"/>
      <c r="O76" s="1044"/>
      <c r="P76" s="1045"/>
      <c r="Q76" s="1047">
        <v>4372</v>
      </c>
      <c r="R76" s="1048"/>
      <c r="S76" s="1048"/>
      <c r="T76" s="1048"/>
      <c r="U76" s="1049"/>
      <c r="V76" s="1050">
        <v>4107</v>
      </c>
      <c r="W76" s="1048"/>
      <c r="X76" s="1048"/>
      <c r="Y76" s="1048"/>
      <c r="Z76" s="1049"/>
      <c r="AA76" s="1050">
        <v>266</v>
      </c>
      <c r="AB76" s="1048"/>
      <c r="AC76" s="1048"/>
      <c r="AD76" s="1048"/>
      <c r="AE76" s="1049"/>
      <c r="AF76" s="1050">
        <v>266</v>
      </c>
      <c r="AG76" s="1048"/>
      <c r="AH76" s="1048"/>
      <c r="AI76" s="1048"/>
      <c r="AJ76" s="1049"/>
      <c r="AK76" s="1050" t="s">
        <v>577</v>
      </c>
      <c r="AL76" s="1048"/>
      <c r="AM76" s="1048"/>
      <c r="AN76" s="1048"/>
      <c r="AO76" s="1049"/>
      <c r="AP76" s="1050" t="s">
        <v>571</v>
      </c>
      <c r="AQ76" s="1048"/>
      <c r="AR76" s="1048"/>
      <c r="AS76" s="1048"/>
      <c r="AT76" s="1049"/>
      <c r="AU76" s="1050" t="s">
        <v>571</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568</v>
      </c>
      <c r="C77" s="1044"/>
      <c r="D77" s="1044"/>
      <c r="E77" s="1044"/>
      <c r="F77" s="1044"/>
      <c r="G77" s="1044"/>
      <c r="H77" s="1044"/>
      <c r="I77" s="1044"/>
      <c r="J77" s="1044"/>
      <c r="K77" s="1044"/>
      <c r="L77" s="1044"/>
      <c r="M77" s="1044"/>
      <c r="N77" s="1044"/>
      <c r="O77" s="1044"/>
      <c r="P77" s="1045"/>
      <c r="Q77" s="1047">
        <v>14</v>
      </c>
      <c r="R77" s="1048"/>
      <c r="S77" s="1048"/>
      <c r="T77" s="1048"/>
      <c r="U77" s="1049"/>
      <c r="V77" s="1050">
        <v>13</v>
      </c>
      <c r="W77" s="1048"/>
      <c r="X77" s="1048"/>
      <c r="Y77" s="1048"/>
      <c r="Z77" s="1049"/>
      <c r="AA77" s="1050">
        <v>1</v>
      </c>
      <c r="AB77" s="1048"/>
      <c r="AC77" s="1048"/>
      <c r="AD77" s="1048"/>
      <c r="AE77" s="1049"/>
      <c r="AF77" s="1050">
        <v>1</v>
      </c>
      <c r="AG77" s="1048"/>
      <c r="AH77" s="1048"/>
      <c r="AI77" s="1048"/>
      <c r="AJ77" s="1049"/>
      <c r="AK77" s="1050">
        <v>3</v>
      </c>
      <c r="AL77" s="1048"/>
      <c r="AM77" s="1048"/>
      <c r="AN77" s="1048"/>
      <c r="AO77" s="1049"/>
      <c r="AP77" s="1050" t="s">
        <v>571</v>
      </c>
      <c r="AQ77" s="1048"/>
      <c r="AR77" s="1048"/>
      <c r="AS77" s="1048"/>
      <c r="AT77" s="1049"/>
      <c r="AU77" s="1050" t="s">
        <v>575</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380</v>
      </c>
      <c r="B88" s="1013" t="s">
        <v>408</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14789</v>
      </c>
      <c r="AG88" s="1028"/>
      <c r="AH88" s="1028"/>
      <c r="AI88" s="1028"/>
      <c r="AJ88" s="1028"/>
      <c r="AK88" s="1032"/>
      <c r="AL88" s="1032"/>
      <c r="AM88" s="1032"/>
      <c r="AN88" s="1032"/>
      <c r="AO88" s="1032"/>
      <c r="AP88" s="1028">
        <v>3304</v>
      </c>
      <c r="AQ88" s="1028"/>
      <c r="AR88" s="1028"/>
      <c r="AS88" s="1028"/>
      <c r="AT88" s="1028"/>
      <c r="AU88" s="1028">
        <v>1</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1013" t="s">
        <v>409</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283</v>
      </c>
      <c r="CS102" s="1020"/>
      <c r="CT102" s="1020"/>
      <c r="CU102" s="1020"/>
      <c r="CV102" s="1021"/>
      <c r="CW102" s="1019">
        <v>81</v>
      </c>
      <c r="CX102" s="1020"/>
      <c r="CY102" s="1020"/>
      <c r="CZ102" s="1020"/>
      <c r="DA102" s="1021"/>
      <c r="DB102" s="1019">
        <v>1398</v>
      </c>
      <c r="DC102" s="1020"/>
      <c r="DD102" s="1020"/>
      <c r="DE102" s="1020"/>
      <c r="DF102" s="1021"/>
      <c r="DG102" s="1019">
        <v>227</v>
      </c>
      <c r="DH102" s="1020"/>
      <c r="DI102" s="1020"/>
      <c r="DJ102" s="1020"/>
      <c r="DK102" s="1021"/>
      <c r="DL102" s="1019" t="s">
        <v>614</v>
      </c>
      <c r="DM102" s="1020"/>
      <c r="DN102" s="1020"/>
      <c r="DO102" s="1020"/>
      <c r="DP102" s="1021"/>
      <c r="DQ102" s="1019" t="s">
        <v>615</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416</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417</v>
      </c>
      <c r="AB109" s="963"/>
      <c r="AC109" s="963"/>
      <c r="AD109" s="963"/>
      <c r="AE109" s="964"/>
      <c r="AF109" s="965" t="s">
        <v>299</v>
      </c>
      <c r="AG109" s="963"/>
      <c r="AH109" s="963"/>
      <c r="AI109" s="963"/>
      <c r="AJ109" s="964"/>
      <c r="AK109" s="965" t="s">
        <v>298</v>
      </c>
      <c r="AL109" s="963"/>
      <c r="AM109" s="963"/>
      <c r="AN109" s="963"/>
      <c r="AO109" s="964"/>
      <c r="AP109" s="965" t="s">
        <v>418</v>
      </c>
      <c r="AQ109" s="963"/>
      <c r="AR109" s="963"/>
      <c r="AS109" s="963"/>
      <c r="AT109" s="994"/>
      <c r="AU109" s="962" t="s">
        <v>416</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417</v>
      </c>
      <c r="BR109" s="963"/>
      <c r="BS109" s="963"/>
      <c r="BT109" s="963"/>
      <c r="BU109" s="964"/>
      <c r="BV109" s="965" t="s">
        <v>299</v>
      </c>
      <c r="BW109" s="963"/>
      <c r="BX109" s="963"/>
      <c r="BY109" s="963"/>
      <c r="BZ109" s="964"/>
      <c r="CA109" s="965" t="s">
        <v>298</v>
      </c>
      <c r="CB109" s="963"/>
      <c r="CC109" s="963"/>
      <c r="CD109" s="963"/>
      <c r="CE109" s="964"/>
      <c r="CF109" s="1001" t="s">
        <v>418</v>
      </c>
      <c r="CG109" s="1001"/>
      <c r="CH109" s="1001"/>
      <c r="CI109" s="1001"/>
      <c r="CJ109" s="1001"/>
      <c r="CK109" s="965" t="s">
        <v>419</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417</v>
      </c>
      <c r="DH109" s="963"/>
      <c r="DI109" s="963"/>
      <c r="DJ109" s="963"/>
      <c r="DK109" s="964"/>
      <c r="DL109" s="965" t="s">
        <v>299</v>
      </c>
      <c r="DM109" s="963"/>
      <c r="DN109" s="963"/>
      <c r="DO109" s="963"/>
      <c r="DP109" s="964"/>
      <c r="DQ109" s="965" t="s">
        <v>298</v>
      </c>
      <c r="DR109" s="963"/>
      <c r="DS109" s="963"/>
      <c r="DT109" s="963"/>
      <c r="DU109" s="964"/>
      <c r="DV109" s="965" t="s">
        <v>418</v>
      </c>
      <c r="DW109" s="963"/>
      <c r="DX109" s="963"/>
      <c r="DY109" s="963"/>
      <c r="DZ109" s="994"/>
    </row>
    <row r="110" spans="1:131" s="226" customFormat="1" ht="26.25" customHeight="1" x14ac:dyDescent="0.15">
      <c r="A110" s="865" t="s">
        <v>420</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4454745</v>
      </c>
      <c r="AB110" s="956"/>
      <c r="AC110" s="956"/>
      <c r="AD110" s="956"/>
      <c r="AE110" s="957"/>
      <c r="AF110" s="958">
        <v>4497323</v>
      </c>
      <c r="AG110" s="956"/>
      <c r="AH110" s="956"/>
      <c r="AI110" s="956"/>
      <c r="AJ110" s="957"/>
      <c r="AK110" s="958">
        <v>4659881</v>
      </c>
      <c r="AL110" s="956"/>
      <c r="AM110" s="956"/>
      <c r="AN110" s="956"/>
      <c r="AO110" s="957"/>
      <c r="AP110" s="959">
        <v>13.3</v>
      </c>
      <c r="AQ110" s="960"/>
      <c r="AR110" s="960"/>
      <c r="AS110" s="960"/>
      <c r="AT110" s="961"/>
      <c r="AU110" s="995" t="s">
        <v>67</v>
      </c>
      <c r="AV110" s="996"/>
      <c r="AW110" s="996"/>
      <c r="AX110" s="996"/>
      <c r="AY110" s="996"/>
      <c r="AZ110" s="921" t="s">
        <v>421</v>
      </c>
      <c r="BA110" s="866"/>
      <c r="BB110" s="866"/>
      <c r="BC110" s="866"/>
      <c r="BD110" s="866"/>
      <c r="BE110" s="866"/>
      <c r="BF110" s="866"/>
      <c r="BG110" s="866"/>
      <c r="BH110" s="866"/>
      <c r="BI110" s="866"/>
      <c r="BJ110" s="866"/>
      <c r="BK110" s="866"/>
      <c r="BL110" s="866"/>
      <c r="BM110" s="866"/>
      <c r="BN110" s="866"/>
      <c r="BO110" s="866"/>
      <c r="BP110" s="867"/>
      <c r="BQ110" s="922">
        <v>47779066</v>
      </c>
      <c r="BR110" s="903"/>
      <c r="BS110" s="903"/>
      <c r="BT110" s="903"/>
      <c r="BU110" s="903"/>
      <c r="BV110" s="903">
        <v>49137723</v>
      </c>
      <c r="BW110" s="903"/>
      <c r="BX110" s="903"/>
      <c r="BY110" s="903"/>
      <c r="BZ110" s="903"/>
      <c r="CA110" s="903">
        <v>49938147</v>
      </c>
      <c r="CB110" s="903"/>
      <c r="CC110" s="903"/>
      <c r="CD110" s="903"/>
      <c r="CE110" s="903"/>
      <c r="CF110" s="927">
        <v>142.1</v>
      </c>
      <c r="CG110" s="928"/>
      <c r="CH110" s="928"/>
      <c r="CI110" s="928"/>
      <c r="CJ110" s="928"/>
      <c r="CK110" s="991" t="s">
        <v>422</v>
      </c>
      <c r="CL110" s="877"/>
      <c r="CM110" s="952" t="s">
        <v>423</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122</v>
      </c>
      <c r="DH110" s="903"/>
      <c r="DI110" s="903"/>
      <c r="DJ110" s="903"/>
      <c r="DK110" s="903"/>
      <c r="DL110" s="903" t="s">
        <v>424</v>
      </c>
      <c r="DM110" s="903"/>
      <c r="DN110" s="903"/>
      <c r="DO110" s="903"/>
      <c r="DP110" s="903"/>
      <c r="DQ110" s="903" t="s">
        <v>122</v>
      </c>
      <c r="DR110" s="903"/>
      <c r="DS110" s="903"/>
      <c r="DT110" s="903"/>
      <c r="DU110" s="903"/>
      <c r="DV110" s="904" t="s">
        <v>424</v>
      </c>
      <c r="DW110" s="904"/>
      <c r="DX110" s="904"/>
      <c r="DY110" s="904"/>
      <c r="DZ110" s="905"/>
    </row>
    <row r="111" spans="1:131" s="226" customFormat="1" ht="26.25" customHeight="1" x14ac:dyDescent="0.15">
      <c r="A111" s="832" t="s">
        <v>425</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424</v>
      </c>
      <c r="AB111" s="984"/>
      <c r="AC111" s="984"/>
      <c r="AD111" s="984"/>
      <c r="AE111" s="985"/>
      <c r="AF111" s="986" t="s">
        <v>122</v>
      </c>
      <c r="AG111" s="984"/>
      <c r="AH111" s="984"/>
      <c r="AI111" s="984"/>
      <c r="AJ111" s="985"/>
      <c r="AK111" s="986" t="s">
        <v>122</v>
      </c>
      <c r="AL111" s="984"/>
      <c r="AM111" s="984"/>
      <c r="AN111" s="984"/>
      <c r="AO111" s="985"/>
      <c r="AP111" s="987" t="s">
        <v>122</v>
      </c>
      <c r="AQ111" s="988"/>
      <c r="AR111" s="988"/>
      <c r="AS111" s="988"/>
      <c r="AT111" s="989"/>
      <c r="AU111" s="997"/>
      <c r="AV111" s="998"/>
      <c r="AW111" s="998"/>
      <c r="AX111" s="998"/>
      <c r="AY111" s="998"/>
      <c r="AZ111" s="873" t="s">
        <v>426</v>
      </c>
      <c r="BA111" s="808"/>
      <c r="BB111" s="808"/>
      <c r="BC111" s="808"/>
      <c r="BD111" s="808"/>
      <c r="BE111" s="808"/>
      <c r="BF111" s="808"/>
      <c r="BG111" s="808"/>
      <c r="BH111" s="808"/>
      <c r="BI111" s="808"/>
      <c r="BJ111" s="808"/>
      <c r="BK111" s="808"/>
      <c r="BL111" s="808"/>
      <c r="BM111" s="808"/>
      <c r="BN111" s="808"/>
      <c r="BO111" s="808"/>
      <c r="BP111" s="809"/>
      <c r="BQ111" s="874">
        <v>1303205</v>
      </c>
      <c r="BR111" s="875"/>
      <c r="BS111" s="875"/>
      <c r="BT111" s="875"/>
      <c r="BU111" s="875"/>
      <c r="BV111" s="875">
        <v>1375696</v>
      </c>
      <c r="BW111" s="875"/>
      <c r="BX111" s="875"/>
      <c r="BY111" s="875"/>
      <c r="BZ111" s="875"/>
      <c r="CA111" s="875">
        <v>1624611</v>
      </c>
      <c r="CB111" s="875"/>
      <c r="CC111" s="875"/>
      <c r="CD111" s="875"/>
      <c r="CE111" s="875"/>
      <c r="CF111" s="936">
        <v>4.5999999999999996</v>
      </c>
      <c r="CG111" s="937"/>
      <c r="CH111" s="937"/>
      <c r="CI111" s="937"/>
      <c r="CJ111" s="937"/>
      <c r="CK111" s="992"/>
      <c r="CL111" s="879"/>
      <c r="CM111" s="882" t="s">
        <v>427</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122</v>
      </c>
      <c r="DH111" s="875"/>
      <c r="DI111" s="875"/>
      <c r="DJ111" s="875"/>
      <c r="DK111" s="875"/>
      <c r="DL111" s="875" t="s">
        <v>122</v>
      </c>
      <c r="DM111" s="875"/>
      <c r="DN111" s="875"/>
      <c r="DO111" s="875"/>
      <c r="DP111" s="875"/>
      <c r="DQ111" s="875" t="s">
        <v>122</v>
      </c>
      <c r="DR111" s="875"/>
      <c r="DS111" s="875"/>
      <c r="DT111" s="875"/>
      <c r="DU111" s="875"/>
      <c r="DV111" s="852" t="s">
        <v>122</v>
      </c>
      <c r="DW111" s="852"/>
      <c r="DX111" s="852"/>
      <c r="DY111" s="852"/>
      <c r="DZ111" s="853"/>
    </row>
    <row r="112" spans="1:131" s="226" customFormat="1" ht="26.25" customHeight="1" x14ac:dyDescent="0.15">
      <c r="A112" s="977" t="s">
        <v>428</v>
      </c>
      <c r="B112" s="978"/>
      <c r="C112" s="808" t="s">
        <v>429</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122</v>
      </c>
      <c r="AB112" s="838"/>
      <c r="AC112" s="838"/>
      <c r="AD112" s="838"/>
      <c r="AE112" s="839"/>
      <c r="AF112" s="840" t="s">
        <v>122</v>
      </c>
      <c r="AG112" s="838"/>
      <c r="AH112" s="838"/>
      <c r="AI112" s="838"/>
      <c r="AJ112" s="839"/>
      <c r="AK112" s="840" t="s">
        <v>424</v>
      </c>
      <c r="AL112" s="838"/>
      <c r="AM112" s="838"/>
      <c r="AN112" s="838"/>
      <c r="AO112" s="839"/>
      <c r="AP112" s="885" t="s">
        <v>122</v>
      </c>
      <c r="AQ112" s="886"/>
      <c r="AR112" s="886"/>
      <c r="AS112" s="886"/>
      <c r="AT112" s="887"/>
      <c r="AU112" s="997"/>
      <c r="AV112" s="998"/>
      <c r="AW112" s="998"/>
      <c r="AX112" s="998"/>
      <c r="AY112" s="998"/>
      <c r="AZ112" s="873" t="s">
        <v>430</v>
      </c>
      <c r="BA112" s="808"/>
      <c r="BB112" s="808"/>
      <c r="BC112" s="808"/>
      <c r="BD112" s="808"/>
      <c r="BE112" s="808"/>
      <c r="BF112" s="808"/>
      <c r="BG112" s="808"/>
      <c r="BH112" s="808"/>
      <c r="BI112" s="808"/>
      <c r="BJ112" s="808"/>
      <c r="BK112" s="808"/>
      <c r="BL112" s="808"/>
      <c r="BM112" s="808"/>
      <c r="BN112" s="808"/>
      <c r="BO112" s="808"/>
      <c r="BP112" s="809"/>
      <c r="BQ112" s="874">
        <v>7315034</v>
      </c>
      <c r="BR112" s="875"/>
      <c r="BS112" s="875"/>
      <c r="BT112" s="875"/>
      <c r="BU112" s="875"/>
      <c r="BV112" s="875">
        <v>6783562</v>
      </c>
      <c r="BW112" s="875"/>
      <c r="BX112" s="875"/>
      <c r="BY112" s="875"/>
      <c r="BZ112" s="875"/>
      <c r="CA112" s="875">
        <v>7171993</v>
      </c>
      <c r="CB112" s="875"/>
      <c r="CC112" s="875"/>
      <c r="CD112" s="875"/>
      <c r="CE112" s="875"/>
      <c r="CF112" s="936">
        <v>20.399999999999999</v>
      </c>
      <c r="CG112" s="937"/>
      <c r="CH112" s="937"/>
      <c r="CI112" s="937"/>
      <c r="CJ112" s="937"/>
      <c r="CK112" s="992"/>
      <c r="CL112" s="879"/>
      <c r="CM112" s="882" t="s">
        <v>431</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122</v>
      </c>
      <c r="DH112" s="875"/>
      <c r="DI112" s="875"/>
      <c r="DJ112" s="875"/>
      <c r="DK112" s="875"/>
      <c r="DL112" s="875" t="s">
        <v>424</v>
      </c>
      <c r="DM112" s="875"/>
      <c r="DN112" s="875"/>
      <c r="DO112" s="875"/>
      <c r="DP112" s="875"/>
      <c r="DQ112" s="875" t="s">
        <v>122</v>
      </c>
      <c r="DR112" s="875"/>
      <c r="DS112" s="875"/>
      <c r="DT112" s="875"/>
      <c r="DU112" s="875"/>
      <c r="DV112" s="852" t="s">
        <v>122</v>
      </c>
      <c r="DW112" s="852"/>
      <c r="DX112" s="852"/>
      <c r="DY112" s="852"/>
      <c r="DZ112" s="853"/>
    </row>
    <row r="113" spans="1:130" s="226" customFormat="1" ht="26.25" customHeight="1" x14ac:dyDescent="0.15">
      <c r="A113" s="979"/>
      <c r="B113" s="980"/>
      <c r="C113" s="808" t="s">
        <v>432</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686592</v>
      </c>
      <c r="AB113" s="984"/>
      <c r="AC113" s="984"/>
      <c r="AD113" s="984"/>
      <c r="AE113" s="985"/>
      <c r="AF113" s="986">
        <v>640970</v>
      </c>
      <c r="AG113" s="984"/>
      <c r="AH113" s="984"/>
      <c r="AI113" s="984"/>
      <c r="AJ113" s="985"/>
      <c r="AK113" s="986">
        <v>722546</v>
      </c>
      <c r="AL113" s="984"/>
      <c r="AM113" s="984"/>
      <c r="AN113" s="984"/>
      <c r="AO113" s="985"/>
      <c r="AP113" s="987">
        <v>2.1</v>
      </c>
      <c r="AQ113" s="988"/>
      <c r="AR113" s="988"/>
      <c r="AS113" s="988"/>
      <c r="AT113" s="989"/>
      <c r="AU113" s="997"/>
      <c r="AV113" s="998"/>
      <c r="AW113" s="998"/>
      <c r="AX113" s="998"/>
      <c r="AY113" s="998"/>
      <c r="AZ113" s="873" t="s">
        <v>433</v>
      </c>
      <c r="BA113" s="808"/>
      <c r="BB113" s="808"/>
      <c r="BC113" s="808"/>
      <c r="BD113" s="808"/>
      <c r="BE113" s="808"/>
      <c r="BF113" s="808"/>
      <c r="BG113" s="808"/>
      <c r="BH113" s="808"/>
      <c r="BI113" s="808"/>
      <c r="BJ113" s="808"/>
      <c r="BK113" s="808"/>
      <c r="BL113" s="808"/>
      <c r="BM113" s="808"/>
      <c r="BN113" s="808"/>
      <c r="BO113" s="808"/>
      <c r="BP113" s="809"/>
      <c r="BQ113" s="874">
        <v>7163</v>
      </c>
      <c r="BR113" s="875"/>
      <c r="BS113" s="875"/>
      <c r="BT113" s="875"/>
      <c r="BU113" s="875"/>
      <c r="BV113" s="875">
        <v>2937</v>
      </c>
      <c r="BW113" s="875"/>
      <c r="BX113" s="875"/>
      <c r="BY113" s="875"/>
      <c r="BZ113" s="875"/>
      <c r="CA113" s="875">
        <v>892</v>
      </c>
      <c r="CB113" s="875"/>
      <c r="CC113" s="875"/>
      <c r="CD113" s="875"/>
      <c r="CE113" s="875"/>
      <c r="CF113" s="936">
        <v>0</v>
      </c>
      <c r="CG113" s="937"/>
      <c r="CH113" s="937"/>
      <c r="CI113" s="937"/>
      <c r="CJ113" s="937"/>
      <c r="CK113" s="992"/>
      <c r="CL113" s="879"/>
      <c r="CM113" s="882" t="s">
        <v>434</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122</v>
      </c>
      <c r="DH113" s="838"/>
      <c r="DI113" s="838"/>
      <c r="DJ113" s="838"/>
      <c r="DK113" s="839"/>
      <c r="DL113" s="840" t="s">
        <v>122</v>
      </c>
      <c r="DM113" s="838"/>
      <c r="DN113" s="838"/>
      <c r="DO113" s="838"/>
      <c r="DP113" s="839"/>
      <c r="DQ113" s="840" t="s">
        <v>424</v>
      </c>
      <c r="DR113" s="838"/>
      <c r="DS113" s="838"/>
      <c r="DT113" s="838"/>
      <c r="DU113" s="839"/>
      <c r="DV113" s="885" t="s">
        <v>424</v>
      </c>
      <c r="DW113" s="886"/>
      <c r="DX113" s="886"/>
      <c r="DY113" s="886"/>
      <c r="DZ113" s="887"/>
    </row>
    <row r="114" spans="1:130" s="226" customFormat="1" ht="26.25" customHeight="1" x14ac:dyDescent="0.15">
      <c r="A114" s="979"/>
      <c r="B114" s="980"/>
      <c r="C114" s="808" t="s">
        <v>435</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4340</v>
      </c>
      <c r="AB114" s="838"/>
      <c r="AC114" s="838"/>
      <c r="AD114" s="838"/>
      <c r="AE114" s="839"/>
      <c r="AF114" s="840">
        <v>2192</v>
      </c>
      <c r="AG114" s="838"/>
      <c r="AH114" s="838"/>
      <c r="AI114" s="838"/>
      <c r="AJ114" s="839"/>
      <c r="AK114" s="840">
        <v>1389</v>
      </c>
      <c r="AL114" s="838"/>
      <c r="AM114" s="838"/>
      <c r="AN114" s="838"/>
      <c r="AO114" s="839"/>
      <c r="AP114" s="885">
        <v>0</v>
      </c>
      <c r="AQ114" s="886"/>
      <c r="AR114" s="886"/>
      <c r="AS114" s="886"/>
      <c r="AT114" s="887"/>
      <c r="AU114" s="997"/>
      <c r="AV114" s="998"/>
      <c r="AW114" s="998"/>
      <c r="AX114" s="998"/>
      <c r="AY114" s="998"/>
      <c r="AZ114" s="873" t="s">
        <v>436</v>
      </c>
      <c r="BA114" s="808"/>
      <c r="BB114" s="808"/>
      <c r="BC114" s="808"/>
      <c r="BD114" s="808"/>
      <c r="BE114" s="808"/>
      <c r="BF114" s="808"/>
      <c r="BG114" s="808"/>
      <c r="BH114" s="808"/>
      <c r="BI114" s="808"/>
      <c r="BJ114" s="808"/>
      <c r="BK114" s="808"/>
      <c r="BL114" s="808"/>
      <c r="BM114" s="808"/>
      <c r="BN114" s="808"/>
      <c r="BO114" s="808"/>
      <c r="BP114" s="809"/>
      <c r="BQ114" s="874">
        <v>7315030</v>
      </c>
      <c r="BR114" s="875"/>
      <c r="BS114" s="875"/>
      <c r="BT114" s="875"/>
      <c r="BU114" s="875"/>
      <c r="BV114" s="875">
        <v>6911523</v>
      </c>
      <c r="BW114" s="875"/>
      <c r="BX114" s="875"/>
      <c r="BY114" s="875"/>
      <c r="BZ114" s="875"/>
      <c r="CA114" s="875">
        <v>6437749</v>
      </c>
      <c r="CB114" s="875"/>
      <c r="CC114" s="875"/>
      <c r="CD114" s="875"/>
      <c r="CE114" s="875"/>
      <c r="CF114" s="936">
        <v>18.3</v>
      </c>
      <c r="CG114" s="937"/>
      <c r="CH114" s="937"/>
      <c r="CI114" s="937"/>
      <c r="CJ114" s="937"/>
      <c r="CK114" s="992"/>
      <c r="CL114" s="879"/>
      <c r="CM114" s="882" t="s">
        <v>437</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122</v>
      </c>
      <c r="DH114" s="838"/>
      <c r="DI114" s="838"/>
      <c r="DJ114" s="838"/>
      <c r="DK114" s="839"/>
      <c r="DL114" s="840" t="s">
        <v>122</v>
      </c>
      <c r="DM114" s="838"/>
      <c r="DN114" s="838"/>
      <c r="DO114" s="838"/>
      <c r="DP114" s="839"/>
      <c r="DQ114" s="840" t="s">
        <v>424</v>
      </c>
      <c r="DR114" s="838"/>
      <c r="DS114" s="838"/>
      <c r="DT114" s="838"/>
      <c r="DU114" s="839"/>
      <c r="DV114" s="885" t="s">
        <v>122</v>
      </c>
      <c r="DW114" s="886"/>
      <c r="DX114" s="886"/>
      <c r="DY114" s="886"/>
      <c r="DZ114" s="887"/>
    </row>
    <row r="115" spans="1:130" s="226" customFormat="1" ht="26.25" customHeight="1" x14ac:dyDescent="0.15">
      <c r="A115" s="979"/>
      <c r="B115" s="980"/>
      <c r="C115" s="808" t="s">
        <v>438</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43258</v>
      </c>
      <c r="AB115" s="984"/>
      <c r="AC115" s="984"/>
      <c r="AD115" s="984"/>
      <c r="AE115" s="985"/>
      <c r="AF115" s="986">
        <v>6353</v>
      </c>
      <c r="AG115" s="984"/>
      <c r="AH115" s="984"/>
      <c r="AI115" s="984"/>
      <c r="AJ115" s="985"/>
      <c r="AK115" s="986">
        <v>23968</v>
      </c>
      <c r="AL115" s="984"/>
      <c r="AM115" s="984"/>
      <c r="AN115" s="984"/>
      <c r="AO115" s="985"/>
      <c r="AP115" s="987">
        <v>0.1</v>
      </c>
      <c r="AQ115" s="988"/>
      <c r="AR115" s="988"/>
      <c r="AS115" s="988"/>
      <c r="AT115" s="989"/>
      <c r="AU115" s="997"/>
      <c r="AV115" s="998"/>
      <c r="AW115" s="998"/>
      <c r="AX115" s="998"/>
      <c r="AY115" s="998"/>
      <c r="AZ115" s="873" t="s">
        <v>439</v>
      </c>
      <c r="BA115" s="808"/>
      <c r="BB115" s="808"/>
      <c r="BC115" s="808"/>
      <c r="BD115" s="808"/>
      <c r="BE115" s="808"/>
      <c r="BF115" s="808"/>
      <c r="BG115" s="808"/>
      <c r="BH115" s="808"/>
      <c r="BI115" s="808"/>
      <c r="BJ115" s="808"/>
      <c r="BK115" s="808"/>
      <c r="BL115" s="808"/>
      <c r="BM115" s="808"/>
      <c r="BN115" s="808"/>
      <c r="BO115" s="808"/>
      <c r="BP115" s="809"/>
      <c r="BQ115" s="874">
        <v>6714</v>
      </c>
      <c r="BR115" s="875"/>
      <c r="BS115" s="875"/>
      <c r="BT115" s="875"/>
      <c r="BU115" s="875"/>
      <c r="BV115" s="875">
        <v>7559</v>
      </c>
      <c r="BW115" s="875"/>
      <c r="BX115" s="875"/>
      <c r="BY115" s="875"/>
      <c r="BZ115" s="875"/>
      <c r="CA115" s="875">
        <v>8607</v>
      </c>
      <c r="CB115" s="875"/>
      <c r="CC115" s="875"/>
      <c r="CD115" s="875"/>
      <c r="CE115" s="875"/>
      <c r="CF115" s="936">
        <v>0</v>
      </c>
      <c r="CG115" s="937"/>
      <c r="CH115" s="937"/>
      <c r="CI115" s="937"/>
      <c r="CJ115" s="937"/>
      <c r="CK115" s="992"/>
      <c r="CL115" s="879"/>
      <c r="CM115" s="873" t="s">
        <v>440</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1303205</v>
      </c>
      <c r="DH115" s="838"/>
      <c r="DI115" s="838"/>
      <c r="DJ115" s="838"/>
      <c r="DK115" s="839"/>
      <c r="DL115" s="840">
        <v>1375696</v>
      </c>
      <c r="DM115" s="838"/>
      <c r="DN115" s="838"/>
      <c r="DO115" s="838"/>
      <c r="DP115" s="839"/>
      <c r="DQ115" s="840">
        <v>1624611</v>
      </c>
      <c r="DR115" s="838"/>
      <c r="DS115" s="838"/>
      <c r="DT115" s="838"/>
      <c r="DU115" s="839"/>
      <c r="DV115" s="885">
        <v>4.5999999999999996</v>
      </c>
      <c r="DW115" s="886"/>
      <c r="DX115" s="886"/>
      <c r="DY115" s="886"/>
      <c r="DZ115" s="887"/>
    </row>
    <row r="116" spans="1:130" s="226" customFormat="1" ht="26.25" customHeight="1" x14ac:dyDescent="0.15">
      <c r="A116" s="981"/>
      <c r="B116" s="982"/>
      <c r="C116" s="941" t="s">
        <v>441</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122</v>
      </c>
      <c r="AB116" s="838"/>
      <c r="AC116" s="838"/>
      <c r="AD116" s="838"/>
      <c r="AE116" s="839"/>
      <c r="AF116" s="840" t="s">
        <v>424</v>
      </c>
      <c r="AG116" s="838"/>
      <c r="AH116" s="838"/>
      <c r="AI116" s="838"/>
      <c r="AJ116" s="839"/>
      <c r="AK116" s="840" t="s">
        <v>122</v>
      </c>
      <c r="AL116" s="838"/>
      <c r="AM116" s="838"/>
      <c r="AN116" s="838"/>
      <c r="AO116" s="839"/>
      <c r="AP116" s="885" t="s">
        <v>122</v>
      </c>
      <c r="AQ116" s="886"/>
      <c r="AR116" s="886"/>
      <c r="AS116" s="886"/>
      <c r="AT116" s="887"/>
      <c r="AU116" s="997"/>
      <c r="AV116" s="998"/>
      <c r="AW116" s="998"/>
      <c r="AX116" s="998"/>
      <c r="AY116" s="998"/>
      <c r="AZ116" s="924" t="s">
        <v>442</v>
      </c>
      <c r="BA116" s="925"/>
      <c r="BB116" s="925"/>
      <c r="BC116" s="925"/>
      <c r="BD116" s="925"/>
      <c r="BE116" s="925"/>
      <c r="BF116" s="925"/>
      <c r="BG116" s="925"/>
      <c r="BH116" s="925"/>
      <c r="BI116" s="925"/>
      <c r="BJ116" s="925"/>
      <c r="BK116" s="925"/>
      <c r="BL116" s="925"/>
      <c r="BM116" s="925"/>
      <c r="BN116" s="925"/>
      <c r="BO116" s="925"/>
      <c r="BP116" s="926"/>
      <c r="BQ116" s="874" t="s">
        <v>122</v>
      </c>
      <c r="BR116" s="875"/>
      <c r="BS116" s="875"/>
      <c r="BT116" s="875"/>
      <c r="BU116" s="875"/>
      <c r="BV116" s="875" t="s">
        <v>424</v>
      </c>
      <c r="BW116" s="875"/>
      <c r="BX116" s="875"/>
      <c r="BY116" s="875"/>
      <c r="BZ116" s="875"/>
      <c r="CA116" s="875" t="s">
        <v>424</v>
      </c>
      <c r="CB116" s="875"/>
      <c r="CC116" s="875"/>
      <c r="CD116" s="875"/>
      <c r="CE116" s="875"/>
      <c r="CF116" s="936" t="s">
        <v>122</v>
      </c>
      <c r="CG116" s="937"/>
      <c r="CH116" s="937"/>
      <c r="CI116" s="937"/>
      <c r="CJ116" s="937"/>
      <c r="CK116" s="992"/>
      <c r="CL116" s="879"/>
      <c r="CM116" s="882" t="s">
        <v>443</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424</v>
      </c>
      <c r="DH116" s="838"/>
      <c r="DI116" s="838"/>
      <c r="DJ116" s="838"/>
      <c r="DK116" s="839"/>
      <c r="DL116" s="840" t="s">
        <v>122</v>
      </c>
      <c r="DM116" s="838"/>
      <c r="DN116" s="838"/>
      <c r="DO116" s="838"/>
      <c r="DP116" s="839"/>
      <c r="DQ116" s="840" t="s">
        <v>122</v>
      </c>
      <c r="DR116" s="838"/>
      <c r="DS116" s="838"/>
      <c r="DT116" s="838"/>
      <c r="DU116" s="839"/>
      <c r="DV116" s="885" t="s">
        <v>424</v>
      </c>
      <c r="DW116" s="886"/>
      <c r="DX116" s="886"/>
      <c r="DY116" s="886"/>
      <c r="DZ116" s="887"/>
    </row>
    <row r="117" spans="1:130" s="226" customFormat="1" ht="26.25" customHeight="1" x14ac:dyDescent="0.15">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444</v>
      </c>
      <c r="Z117" s="964"/>
      <c r="AA117" s="969">
        <v>5188935</v>
      </c>
      <c r="AB117" s="970"/>
      <c r="AC117" s="970"/>
      <c r="AD117" s="970"/>
      <c r="AE117" s="971"/>
      <c r="AF117" s="972">
        <v>5146838</v>
      </c>
      <c r="AG117" s="970"/>
      <c r="AH117" s="970"/>
      <c r="AI117" s="970"/>
      <c r="AJ117" s="971"/>
      <c r="AK117" s="972">
        <v>5407784</v>
      </c>
      <c r="AL117" s="970"/>
      <c r="AM117" s="970"/>
      <c r="AN117" s="970"/>
      <c r="AO117" s="971"/>
      <c r="AP117" s="973"/>
      <c r="AQ117" s="974"/>
      <c r="AR117" s="974"/>
      <c r="AS117" s="974"/>
      <c r="AT117" s="975"/>
      <c r="AU117" s="997"/>
      <c r="AV117" s="998"/>
      <c r="AW117" s="998"/>
      <c r="AX117" s="998"/>
      <c r="AY117" s="998"/>
      <c r="AZ117" s="924" t="s">
        <v>445</v>
      </c>
      <c r="BA117" s="925"/>
      <c r="BB117" s="925"/>
      <c r="BC117" s="925"/>
      <c r="BD117" s="925"/>
      <c r="BE117" s="925"/>
      <c r="BF117" s="925"/>
      <c r="BG117" s="925"/>
      <c r="BH117" s="925"/>
      <c r="BI117" s="925"/>
      <c r="BJ117" s="925"/>
      <c r="BK117" s="925"/>
      <c r="BL117" s="925"/>
      <c r="BM117" s="925"/>
      <c r="BN117" s="925"/>
      <c r="BO117" s="925"/>
      <c r="BP117" s="926"/>
      <c r="BQ117" s="874" t="s">
        <v>122</v>
      </c>
      <c r="BR117" s="875"/>
      <c r="BS117" s="875"/>
      <c r="BT117" s="875"/>
      <c r="BU117" s="875"/>
      <c r="BV117" s="875" t="s">
        <v>122</v>
      </c>
      <c r="BW117" s="875"/>
      <c r="BX117" s="875"/>
      <c r="BY117" s="875"/>
      <c r="BZ117" s="875"/>
      <c r="CA117" s="875" t="s">
        <v>122</v>
      </c>
      <c r="CB117" s="875"/>
      <c r="CC117" s="875"/>
      <c r="CD117" s="875"/>
      <c r="CE117" s="875"/>
      <c r="CF117" s="936" t="s">
        <v>122</v>
      </c>
      <c r="CG117" s="937"/>
      <c r="CH117" s="937"/>
      <c r="CI117" s="937"/>
      <c r="CJ117" s="937"/>
      <c r="CK117" s="992"/>
      <c r="CL117" s="879"/>
      <c r="CM117" s="882" t="s">
        <v>446</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122</v>
      </c>
      <c r="DH117" s="838"/>
      <c r="DI117" s="838"/>
      <c r="DJ117" s="838"/>
      <c r="DK117" s="839"/>
      <c r="DL117" s="840" t="s">
        <v>122</v>
      </c>
      <c r="DM117" s="838"/>
      <c r="DN117" s="838"/>
      <c r="DO117" s="838"/>
      <c r="DP117" s="839"/>
      <c r="DQ117" s="840" t="s">
        <v>122</v>
      </c>
      <c r="DR117" s="838"/>
      <c r="DS117" s="838"/>
      <c r="DT117" s="838"/>
      <c r="DU117" s="839"/>
      <c r="DV117" s="885" t="s">
        <v>122</v>
      </c>
      <c r="DW117" s="886"/>
      <c r="DX117" s="886"/>
      <c r="DY117" s="886"/>
      <c r="DZ117" s="887"/>
    </row>
    <row r="118" spans="1:130" s="226" customFormat="1" ht="26.25" customHeight="1" x14ac:dyDescent="0.15">
      <c r="A118" s="962" t="s">
        <v>419</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417</v>
      </c>
      <c r="AB118" s="963"/>
      <c r="AC118" s="963"/>
      <c r="AD118" s="963"/>
      <c r="AE118" s="964"/>
      <c r="AF118" s="965" t="s">
        <v>299</v>
      </c>
      <c r="AG118" s="963"/>
      <c r="AH118" s="963"/>
      <c r="AI118" s="963"/>
      <c r="AJ118" s="964"/>
      <c r="AK118" s="965" t="s">
        <v>298</v>
      </c>
      <c r="AL118" s="963"/>
      <c r="AM118" s="963"/>
      <c r="AN118" s="963"/>
      <c r="AO118" s="964"/>
      <c r="AP118" s="966" t="s">
        <v>418</v>
      </c>
      <c r="AQ118" s="967"/>
      <c r="AR118" s="967"/>
      <c r="AS118" s="967"/>
      <c r="AT118" s="968"/>
      <c r="AU118" s="997"/>
      <c r="AV118" s="998"/>
      <c r="AW118" s="998"/>
      <c r="AX118" s="998"/>
      <c r="AY118" s="998"/>
      <c r="AZ118" s="940" t="s">
        <v>447</v>
      </c>
      <c r="BA118" s="941"/>
      <c r="BB118" s="941"/>
      <c r="BC118" s="941"/>
      <c r="BD118" s="941"/>
      <c r="BE118" s="941"/>
      <c r="BF118" s="941"/>
      <c r="BG118" s="941"/>
      <c r="BH118" s="941"/>
      <c r="BI118" s="941"/>
      <c r="BJ118" s="941"/>
      <c r="BK118" s="941"/>
      <c r="BL118" s="941"/>
      <c r="BM118" s="941"/>
      <c r="BN118" s="941"/>
      <c r="BO118" s="941"/>
      <c r="BP118" s="942"/>
      <c r="BQ118" s="943" t="s">
        <v>424</v>
      </c>
      <c r="BR118" s="906"/>
      <c r="BS118" s="906"/>
      <c r="BT118" s="906"/>
      <c r="BU118" s="906"/>
      <c r="BV118" s="906" t="s">
        <v>122</v>
      </c>
      <c r="BW118" s="906"/>
      <c r="BX118" s="906"/>
      <c r="BY118" s="906"/>
      <c r="BZ118" s="906"/>
      <c r="CA118" s="906" t="s">
        <v>424</v>
      </c>
      <c r="CB118" s="906"/>
      <c r="CC118" s="906"/>
      <c r="CD118" s="906"/>
      <c r="CE118" s="906"/>
      <c r="CF118" s="936" t="s">
        <v>424</v>
      </c>
      <c r="CG118" s="937"/>
      <c r="CH118" s="937"/>
      <c r="CI118" s="937"/>
      <c r="CJ118" s="937"/>
      <c r="CK118" s="992"/>
      <c r="CL118" s="879"/>
      <c r="CM118" s="882" t="s">
        <v>448</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122</v>
      </c>
      <c r="DH118" s="838"/>
      <c r="DI118" s="838"/>
      <c r="DJ118" s="838"/>
      <c r="DK118" s="839"/>
      <c r="DL118" s="840" t="s">
        <v>122</v>
      </c>
      <c r="DM118" s="838"/>
      <c r="DN118" s="838"/>
      <c r="DO118" s="838"/>
      <c r="DP118" s="839"/>
      <c r="DQ118" s="840" t="s">
        <v>424</v>
      </c>
      <c r="DR118" s="838"/>
      <c r="DS118" s="838"/>
      <c r="DT118" s="838"/>
      <c r="DU118" s="839"/>
      <c r="DV118" s="885" t="s">
        <v>424</v>
      </c>
      <c r="DW118" s="886"/>
      <c r="DX118" s="886"/>
      <c r="DY118" s="886"/>
      <c r="DZ118" s="887"/>
    </row>
    <row r="119" spans="1:130" s="226" customFormat="1" ht="26.25" customHeight="1" x14ac:dyDescent="0.15">
      <c r="A119" s="876" t="s">
        <v>422</v>
      </c>
      <c r="B119" s="877"/>
      <c r="C119" s="952" t="s">
        <v>423</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424</v>
      </c>
      <c r="AB119" s="956"/>
      <c r="AC119" s="956"/>
      <c r="AD119" s="956"/>
      <c r="AE119" s="957"/>
      <c r="AF119" s="958" t="s">
        <v>424</v>
      </c>
      <c r="AG119" s="956"/>
      <c r="AH119" s="956"/>
      <c r="AI119" s="956"/>
      <c r="AJ119" s="957"/>
      <c r="AK119" s="958" t="s">
        <v>424</v>
      </c>
      <c r="AL119" s="956"/>
      <c r="AM119" s="956"/>
      <c r="AN119" s="956"/>
      <c r="AO119" s="957"/>
      <c r="AP119" s="959" t="s">
        <v>424</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449</v>
      </c>
      <c r="BP119" s="939"/>
      <c r="BQ119" s="943">
        <v>63726212</v>
      </c>
      <c r="BR119" s="906"/>
      <c r="BS119" s="906"/>
      <c r="BT119" s="906"/>
      <c r="BU119" s="906"/>
      <c r="BV119" s="906">
        <v>64219000</v>
      </c>
      <c r="BW119" s="906"/>
      <c r="BX119" s="906"/>
      <c r="BY119" s="906"/>
      <c r="BZ119" s="906"/>
      <c r="CA119" s="906">
        <v>65181999</v>
      </c>
      <c r="CB119" s="906"/>
      <c r="CC119" s="906"/>
      <c r="CD119" s="906"/>
      <c r="CE119" s="906"/>
      <c r="CF119" s="804"/>
      <c r="CG119" s="805"/>
      <c r="CH119" s="805"/>
      <c r="CI119" s="805"/>
      <c r="CJ119" s="895"/>
      <c r="CK119" s="993"/>
      <c r="CL119" s="881"/>
      <c r="CM119" s="899" t="s">
        <v>450</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122</v>
      </c>
      <c r="DH119" s="821"/>
      <c r="DI119" s="821"/>
      <c r="DJ119" s="821"/>
      <c r="DK119" s="822"/>
      <c r="DL119" s="823" t="s">
        <v>122</v>
      </c>
      <c r="DM119" s="821"/>
      <c r="DN119" s="821"/>
      <c r="DO119" s="821"/>
      <c r="DP119" s="822"/>
      <c r="DQ119" s="823" t="s">
        <v>122</v>
      </c>
      <c r="DR119" s="821"/>
      <c r="DS119" s="821"/>
      <c r="DT119" s="821"/>
      <c r="DU119" s="822"/>
      <c r="DV119" s="909" t="s">
        <v>122</v>
      </c>
      <c r="DW119" s="910"/>
      <c r="DX119" s="910"/>
      <c r="DY119" s="910"/>
      <c r="DZ119" s="911"/>
    </row>
    <row r="120" spans="1:130" s="226" customFormat="1" ht="26.25" customHeight="1" x14ac:dyDescent="0.15">
      <c r="A120" s="878"/>
      <c r="B120" s="879"/>
      <c r="C120" s="882" t="s">
        <v>427</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122</v>
      </c>
      <c r="AB120" s="838"/>
      <c r="AC120" s="838"/>
      <c r="AD120" s="838"/>
      <c r="AE120" s="839"/>
      <c r="AF120" s="840" t="s">
        <v>122</v>
      </c>
      <c r="AG120" s="838"/>
      <c r="AH120" s="838"/>
      <c r="AI120" s="838"/>
      <c r="AJ120" s="839"/>
      <c r="AK120" s="840" t="s">
        <v>122</v>
      </c>
      <c r="AL120" s="838"/>
      <c r="AM120" s="838"/>
      <c r="AN120" s="838"/>
      <c r="AO120" s="839"/>
      <c r="AP120" s="885" t="s">
        <v>122</v>
      </c>
      <c r="AQ120" s="886"/>
      <c r="AR120" s="886"/>
      <c r="AS120" s="886"/>
      <c r="AT120" s="887"/>
      <c r="AU120" s="944" t="s">
        <v>451</v>
      </c>
      <c r="AV120" s="945"/>
      <c r="AW120" s="945"/>
      <c r="AX120" s="945"/>
      <c r="AY120" s="946"/>
      <c r="AZ120" s="921" t="s">
        <v>452</v>
      </c>
      <c r="BA120" s="866"/>
      <c r="BB120" s="866"/>
      <c r="BC120" s="866"/>
      <c r="BD120" s="866"/>
      <c r="BE120" s="866"/>
      <c r="BF120" s="866"/>
      <c r="BG120" s="866"/>
      <c r="BH120" s="866"/>
      <c r="BI120" s="866"/>
      <c r="BJ120" s="866"/>
      <c r="BK120" s="866"/>
      <c r="BL120" s="866"/>
      <c r="BM120" s="866"/>
      <c r="BN120" s="866"/>
      <c r="BO120" s="866"/>
      <c r="BP120" s="867"/>
      <c r="BQ120" s="922">
        <v>7531528</v>
      </c>
      <c r="BR120" s="903"/>
      <c r="BS120" s="903"/>
      <c r="BT120" s="903"/>
      <c r="BU120" s="903"/>
      <c r="BV120" s="903">
        <v>9033371</v>
      </c>
      <c r="BW120" s="903"/>
      <c r="BX120" s="903"/>
      <c r="BY120" s="903"/>
      <c r="BZ120" s="903"/>
      <c r="CA120" s="903">
        <v>8612665</v>
      </c>
      <c r="CB120" s="903"/>
      <c r="CC120" s="903"/>
      <c r="CD120" s="903"/>
      <c r="CE120" s="903"/>
      <c r="CF120" s="927">
        <v>24.5</v>
      </c>
      <c r="CG120" s="928"/>
      <c r="CH120" s="928"/>
      <c r="CI120" s="928"/>
      <c r="CJ120" s="928"/>
      <c r="CK120" s="929" t="s">
        <v>453</v>
      </c>
      <c r="CL120" s="913"/>
      <c r="CM120" s="913"/>
      <c r="CN120" s="913"/>
      <c r="CO120" s="914"/>
      <c r="CP120" s="933" t="s">
        <v>400</v>
      </c>
      <c r="CQ120" s="934"/>
      <c r="CR120" s="934"/>
      <c r="CS120" s="934"/>
      <c r="CT120" s="934"/>
      <c r="CU120" s="934"/>
      <c r="CV120" s="934"/>
      <c r="CW120" s="934"/>
      <c r="CX120" s="934"/>
      <c r="CY120" s="934"/>
      <c r="CZ120" s="934"/>
      <c r="DA120" s="934"/>
      <c r="DB120" s="934"/>
      <c r="DC120" s="934"/>
      <c r="DD120" s="934"/>
      <c r="DE120" s="934"/>
      <c r="DF120" s="935"/>
      <c r="DG120" s="922">
        <v>3430833</v>
      </c>
      <c r="DH120" s="903"/>
      <c r="DI120" s="903"/>
      <c r="DJ120" s="903"/>
      <c r="DK120" s="903"/>
      <c r="DL120" s="903">
        <v>3176647</v>
      </c>
      <c r="DM120" s="903"/>
      <c r="DN120" s="903"/>
      <c r="DO120" s="903"/>
      <c r="DP120" s="903"/>
      <c r="DQ120" s="903">
        <v>3694831</v>
      </c>
      <c r="DR120" s="903"/>
      <c r="DS120" s="903"/>
      <c r="DT120" s="903"/>
      <c r="DU120" s="903"/>
      <c r="DV120" s="904">
        <v>10.5</v>
      </c>
      <c r="DW120" s="904"/>
      <c r="DX120" s="904"/>
      <c r="DY120" s="904"/>
      <c r="DZ120" s="905"/>
    </row>
    <row r="121" spans="1:130" s="226" customFormat="1" ht="26.25" customHeight="1" x14ac:dyDescent="0.15">
      <c r="A121" s="878"/>
      <c r="B121" s="879"/>
      <c r="C121" s="924" t="s">
        <v>454</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122</v>
      </c>
      <c r="AB121" s="838"/>
      <c r="AC121" s="838"/>
      <c r="AD121" s="838"/>
      <c r="AE121" s="839"/>
      <c r="AF121" s="840" t="s">
        <v>122</v>
      </c>
      <c r="AG121" s="838"/>
      <c r="AH121" s="838"/>
      <c r="AI121" s="838"/>
      <c r="AJ121" s="839"/>
      <c r="AK121" s="840" t="s">
        <v>122</v>
      </c>
      <c r="AL121" s="838"/>
      <c r="AM121" s="838"/>
      <c r="AN121" s="838"/>
      <c r="AO121" s="839"/>
      <c r="AP121" s="885" t="s">
        <v>122</v>
      </c>
      <c r="AQ121" s="886"/>
      <c r="AR121" s="886"/>
      <c r="AS121" s="886"/>
      <c r="AT121" s="887"/>
      <c r="AU121" s="947"/>
      <c r="AV121" s="948"/>
      <c r="AW121" s="948"/>
      <c r="AX121" s="948"/>
      <c r="AY121" s="949"/>
      <c r="AZ121" s="873" t="s">
        <v>455</v>
      </c>
      <c r="BA121" s="808"/>
      <c r="BB121" s="808"/>
      <c r="BC121" s="808"/>
      <c r="BD121" s="808"/>
      <c r="BE121" s="808"/>
      <c r="BF121" s="808"/>
      <c r="BG121" s="808"/>
      <c r="BH121" s="808"/>
      <c r="BI121" s="808"/>
      <c r="BJ121" s="808"/>
      <c r="BK121" s="808"/>
      <c r="BL121" s="808"/>
      <c r="BM121" s="808"/>
      <c r="BN121" s="808"/>
      <c r="BO121" s="808"/>
      <c r="BP121" s="809"/>
      <c r="BQ121" s="874">
        <v>2532158</v>
      </c>
      <c r="BR121" s="875"/>
      <c r="BS121" s="875"/>
      <c r="BT121" s="875"/>
      <c r="BU121" s="875"/>
      <c r="BV121" s="875">
        <v>2391276</v>
      </c>
      <c r="BW121" s="875"/>
      <c r="BX121" s="875"/>
      <c r="BY121" s="875"/>
      <c r="BZ121" s="875"/>
      <c r="CA121" s="875">
        <v>2929531</v>
      </c>
      <c r="CB121" s="875"/>
      <c r="CC121" s="875"/>
      <c r="CD121" s="875"/>
      <c r="CE121" s="875"/>
      <c r="CF121" s="936">
        <v>8.3000000000000007</v>
      </c>
      <c r="CG121" s="937"/>
      <c r="CH121" s="937"/>
      <c r="CI121" s="937"/>
      <c r="CJ121" s="937"/>
      <c r="CK121" s="930"/>
      <c r="CL121" s="916"/>
      <c r="CM121" s="916"/>
      <c r="CN121" s="916"/>
      <c r="CO121" s="917"/>
      <c r="CP121" s="896" t="s">
        <v>398</v>
      </c>
      <c r="CQ121" s="897"/>
      <c r="CR121" s="897"/>
      <c r="CS121" s="897"/>
      <c r="CT121" s="897"/>
      <c r="CU121" s="897"/>
      <c r="CV121" s="897"/>
      <c r="CW121" s="897"/>
      <c r="CX121" s="897"/>
      <c r="CY121" s="897"/>
      <c r="CZ121" s="897"/>
      <c r="DA121" s="897"/>
      <c r="DB121" s="897"/>
      <c r="DC121" s="897"/>
      <c r="DD121" s="897"/>
      <c r="DE121" s="897"/>
      <c r="DF121" s="898"/>
      <c r="DG121" s="874">
        <v>1853938</v>
      </c>
      <c r="DH121" s="875"/>
      <c r="DI121" s="875"/>
      <c r="DJ121" s="875"/>
      <c r="DK121" s="875"/>
      <c r="DL121" s="875">
        <v>1717939</v>
      </c>
      <c r="DM121" s="875"/>
      <c r="DN121" s="875"/>
      <c r="DO121" s="875"/>
      <c r="DP121" s="875"/>
      <c r="DQ121" s="875">
        <v>1670380</v>
      </c>
      <c r="DR121" s="875"/>
      <c r="DS121" s="875"/>
      <c r="DT121" s="875"/>
      <c r="DU121" s="875"/>
      <c r="DV121" s="852">
        <v>4.8</v>
      </c>
      <c r="DW121" s="852"/>
      <c r="DX121" s="852"/>
      <c r="DY121" s="852"/>
      <c r="DZ121" s="853"/>
    </row>
    <row r="122" spans="1:130" s="226" customFormat="1" ht="26.25" customHeight="1" x14ac:dyDescent="0.15">
      <c r="A122" s="878"/>
      <c r="B122" s="879"/>
      <c r="C122" s="882" t="s">
        <v>437</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122</v>
      </c>
      <c r="AB122" s="838"/>
      <c r="AC122" s="838"/>
      <c r="AD122" s="838"/>
      <c r="AE122" s="839"/>
      <c r="AF122" s="840" t="s">
        <v>122</v>
      </c>
      <c r="AG122" s="838"/>
      <c r="AH122" s="838"/>
      <c r="AI122" s="838"/>
      <c r="AJ122" s="839"/>
      <c r="AK122" s="840" t="s">
        <v>122</v>
      </c>
      <c r="AL122" s="838"/>
      <c r="AM122" s="838"/>
      <c r="AN122" s="838"/>
      <c r="AO122" s="839"/>
      <c r="AP122" s="885" t="s">
        <v>122</v>
      </c>
      <c r="AQ122" s="886"/>
      <c r="AR122" s="886"/>
      <c r="AS122" s="886"/>
      <c r="AT122" s="887"/>
      <c r="AU122" s="947"/>
      <c r="AV122" s="948"/>
      <c r="AW122" s="948"/>
      <c r="AX122" s="948"/>
      <c r="AY122" s="949"/>
      <c r="AZ122" s="940" t="s">
        <v>456</v>
      </c>
      <c r="BA122" s="941"/>
      <c r="BB122" s="941"/>
      <c r="BC122" s="941"/>
      <c r="BD122" s="941"/>
      <c r="BE122" s="941"/>
      <c r="BF122" s="941"/>
      <c r="BG122" s="941"/>
      <c r="BH122" s="941"/>
      <c r="BI122" s="941"/>
      <c r="BJ122" s="941"/>
      <c r="BK122" s="941"/>
      <c r="BL122" s="941"/>
      <c r="BM122" s="941"/>
      <c r="BN122" s="941"/>
      <c r="BO122" s="941"/>
      <c r="BP122" s="942"/>
      <c r="BQ122" s="943">
        <v>28233539</v>
      </c>
      <c r="BR122" s="906"/>
      <c r="BS122" s="906"/>
      <c r="BT122" s="906"/>
      <c r="BU122" s="906"/>
      <c r="BV122" s="906">
        <v>26656886</v>
      </c>
      <c r="BW122" s="906"/>
      <c r="BX122" s="906"/>
      <c r="BY122" s="906"/>
      <c r="BZ122" s="906"/>
      <c r="CA122" s="906">
        <v>25179230</v>
      </c>
      <c r="CB122" s="906"/>
      <c r="CC122" s="906"/>
      <c r="CD122" s="906"/>
      <c r="CE122" s="906"/>
      <c r="CF122" s="907">
        <v>71.7</v>
      </c>
      <c r="CG122" s="908"/>
      <c r="CH122" s="908"/>
      <c r="CI122" s="908"/>
      <c r="CJ122" s="908"/>
      <c r="CK122" s="930"/>
      <c r="CL122" s="916"/>
      <c r="CM122" s="916"/>
      <c r="CN122" s="916"/>
      <c r="CO122" s="917"/>
      <c r="CP122" s="896" t="s">
        <v>402</v>
      </c>
      <c r="CQ122" s="897"/>
      <c r="CR122" s="897"/>
      <c r="CS122" s="897"/>
      <c r="CT122" s="897"/>
      <c r="CU122" s="897"/>
      <c r="CV122" s="897"/>
      <c r="CW122" s="897"/>
      <c r="CX122" s="897"/>
      <c r="CY122" s="897"/>
      <c r="CZ122" s="897"/>
      <c r="DA122" s="897"/>
      <c r="DB122" s="897"/>
      <c r="DC122" s="897"/>
      <c r="DD122" s="897"/>
      <c r="DE122" s="897"/>
      <c r="DF122" s="898"/>
      <c r="DG122" s="874">
        <v>1165256</v>
      </c>
      <c r="DH122" s="875"/>
      <c r="DI122" s="875"/>
      <c r="DJ122" s="875"/>
      <c r="DK122" s="875"/>
      <c r="DL122" s="875">
        <v>1085432</v>
      </c>
      <c r="DM122" s="875"/>
      <c r="DN122" s="875"/>
      <c r="DO122" s="875"/>
      <c r="DP122" s="875"/>
      <c r="DQ122" s="875">
        <v>1023170</v>
      </c>
      <c r="DR122" s="875"/>
      <c r="DS122" s="875"/>
      <c r="DT122" s="875"/>
      <c r="DU122" s="875"/>
      <c r="DV122" s="852">
        <v>2.9</v>
      </c>
      <c r="DW122" s="852"/>
      <c r="DX122" s="852"/>
      <c r="DY122" s="852"/>
      <c r="DZ122" s="853"/>
    </row>
    <row r="123" spans="1:130" s="226" customFormat="1" ht="26.25" customHeight="1" x14ac:dyDescent="0.15">
      <c r="A123" s="878"/>
      <c r="B123" s="879"/>
      <c r="C123" s="882" t="s">
        <v>443</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122</v>
      </c>
      <c r="AB123" s="838"/>
      <c r="AC123" s="838"/>
      <c r="AD123" s="838"/>
      <c r="AE123" s="839"/>
      <c r="AF123" s="840" t="s">
        <v>122</v>
      </c>
      <c r="AG123" s="838"/>
      <c r="AH123" s="838"/>
      <c r="AI123" s="838"/>
      <c r="AJ123" s="839"/>
      <c r="AK123" s="840" t="s">
        <v>122</v>
      </c>
      <c r="AL123" s="838"/>
      <c r="AM123" s="838"/>
      <c r="AN123" s="838"/>
      <c r="AO123" s="839"/>
      <c r="AP123" s="885" t="s">
        <v>122</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457</v>
      </c>
      <c r="BP123" s="939"/>
      <c r="BQ123" s="893">
        <v>38297225</v>
      </c>
      <c r="BR123" s="894"/>
      <c r="BS123" s="894"/>
      <c r="BT123" s="894"/>
      <c r="BU123" s="894"/>
      <c r="BV123" s="894">
        <v>38081533</v>
      </c>
      <c r="BW123" s="894"/>
      <c r="BX123" s="894"/>
      <c r="BY123" s="894"/>
      <c r="BZ123" s="894"/>
      <c r="CA123" s="894">
        <v>36721426</v>
      </c>
      <c r="CB123" s="894"/>
      <c r="CC123" s="894"/>
      <c r="CD123" s="894"/>
      <c r="CE123" s="894"/>
      <c r="CF123" s="804"/>
      <c r="CG123" s="805"/>
      <c r="CH123" s="805"/>
      <c r="CI123" s="805"/>
      <c r="CJ123" s="895"/>
      <c r="CK123" s="930"/>
      <c r="CL123" s="916"/>
      <c r="CM123" s="916"/>
      <c r="CN123" s="916"/>
      <c r="CO123" s="917"/>
      <c r="CP123" s="896" t="s">
        <v>396</v>
      </c>
      <c r="CQ123" s="897"/>
      <c r="CR123" s="897"/>
      <c r="CS123" s="897"/>
      <c r="CT123" s="897"/>
      <c r="CU123" s="897"/>
      <c r="CV123" s="897"/>
      <c r="CW123" s="897"/>
      <c r="CX123" s="897"/>
      <c r="CY123" s="897"/>
      <c r="CZ123" s="897"/>
      <c r="DA123" s="897"/>
      <c r="DB123" s="897"/>
      <c r="DC123" s="897"/>
      <c r="DD123" s="897"/>
      <c r="DE123" s="897"/>
      <c r="DF123" s="898"/>
      <c r="DG123" s="837">
        <v>865007</v>
      </c>
      <c r="DH123" s="838"/>
      <c r="DI123" s="838"/>
      <c r="DJ123" s="838"/>
      <c r="DK123" s="839"/>
      <c r="DL123" s="840">
        <v>803544</v>
      </c>
      <c r="DM123" s="838"/>
      <c r="DN123" s="838"/>
      <c r="DO123" s="838"/>
      <c r="DP123" s="839"/>
      <c r="DQ123" s="840">
        <v>563449</v>
      </c>
      <c r="DR123" s="838"/>
      <c r="DS123" s="838"/>
      <c r="DT123" s="838"/>
      <c r="DU123" s="839"/>
      <c r="DV123" s="885">
        <v>1.6</v>
      </c>
      <c r="DW123" s="886"/>
      <c r="DX123" s="886"/>
      <c r="DY123" s="886"/>
      <c r="DZ123" s="887"/>
    </row>
    <row r="124" spans="1:130" s="226" customFormat="1" ht="26.25" customHeight="1" thickBot="1" x14ac:dyDescent="0.2">
      <c r="A124" s="878"/>
      <c r="B124" s="879"/>
      <c r="C124" s="882" t="s">
        <v>446</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122</v>
      </c>
      <c r="AB124" s="838"/>
      <c r="AC124" s="838"/>
      <c r="AD124" s="838"/>
      <c r="AE124" s="839"/>
      <c r="AF124" s="840" t="s">
        <v>122</v>
      </c>
      <c r="AG124" s="838"/>
      <c r="AH124" s="838"/>
      <c r="AI124" s="838"/>
      <c r="AJ124" s="839"/>
      <c r="AK124" s="840" t="s">
        <v>122</v>
      </c>
      <c r="AL124" s="838"/>
      <c r="AM124" s="838"/>
      <c r="AN124" s="838"/>
      <c r="AO124" s="839"/>
      <c r="AP124" s="885" t="s">
        <v>122</v>
      </c>
      <c r="AQ124" s="886"/>
      <c r="AR124" s="886"/>
      <c r="AS124" s="886"/>
      <c r="AT124" s="887"/>
      <c r="AU124" s="888" t="s">
        <v>458</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73.400000000000006</v>
      </c>
      <c r="BR124" s="892"/>
      <c r="BS124" s="892"/>
      <c r="BT124" s="892"/>
      <c r="BU124" s="892"/>
      <c r="BV124" s="892">
        <v>74.599999999999994</v>
      </c>
      <c r="BW124" s="892"/>
      <c r="BX124" s="892"/>
      <c r="BY124" s="892"/>
      <c r="BZ124" s="892"/>
      <c r="CA124" s="892">
        <v>81</v>
      </c>
      <c r="CB124" s="892"/>
      <c r="CC124" s="892"/>
      <c r="CD124" s="892"/>
      <c r="CE124" s="892"/>
      <c r="CF124" s="782"/>
      <c r="CG124" s="783"/>
      <c r="CH124" s="783"/>
      <c r="CI124" s="783"/>
      <c r="CJ124" s="923"/>
      <c r="CK124" s="931"/>
      <c r="CL124" s="931"/>
      <c r="CM124" s="931"/>
      <c r="CN124" s="931"/>
      <c r="CO124" s="932"/>
      <c r="CP124" s="896" t="s">
        <v>459</v>
      </c>
      <c r="CQ124" s="897"/>
      <c r="CR124" s="897"/>
      <c r="CS124" s="897"/>
      <c r="CT124" s="897"/>
      <c r="CU124" s="897"/>
      <c r="CV124" s="897"/>
      <c r="CW124" s="897"/>
      <c r="CX124" s="897"/>
      <c r="CY124" s="897"/>
      <c r="CZ124" s="897"/>
      <c r="DA124" s="897"/>
      <c r="DB124" s="897"/>
      <c r="DC124" s="897"/>
      <c r="DD124" s="897"/>
      <c r="DE124" s="897"/>
      <c r="DF124" s="898"/>
      <c r="DG124" s="820" t="s">
        <v>122</v>
      </c>
      <c r="DH124" s="821"/>
      <c r="DI124" s="821"/>
      <c r="DJ124" s="821"/>
      <c r="DK124" s="822"/>
      <c r="DL124" s="823" t="s">
        <v>122</v>
      </c>
      <c r="DM124" s="821"/>
      <c r="DN124" s="821"/>
      <c r="DO124" s="821"/>
      <c r="DP124" s="822"/>
      <c r="DQ124" s="823">
        <v>220163</v>
      </c>
      <c r="DR124" s="821"/>
      <c r="DS124" s="821"/>
      <c r="DT124" s="821"/>
      <c r="DU124" s="822"/>
      <c r="DV124" s="909">
        <v>0.6</v>
      </c>
      <c r="DW124" s="910"/>
      <c r="DX124" s="910"/>
      <c r="DY124" s="910"/>
      <c r="DZ124" s="911"/>
    </row>
    <row r="125" spans="1:130" s="226" customFormat="1" ht="26.25" customHeight="1" x14ac:dyDescent="0.15">
      <c r="A125" s="878"/>
      <c r="B125" s="879"/>
      <c r="C125" s="882" t="s">
        <v>448</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122</v>
      </c>
      <c r="AB125" s="838"/>
      <c r="AC125" s="838"/>
      <c r="AD125" s="838"/>
      <c r="AE125" s="839"/>
      <c r="AF125" s="840" t="s">
        <v>122</v>
      </c>
      <c r="AG125" s="838"/>
      <c r="AH125" s="838"/>
      <c r="AI125" s="838"/>
      <c r="AJ125" s="839"/>
      <c r="AK125" s="840" t="s">
        <v>122</v>
      </c>
      <c r="AL125" s="838"/>
      <c r="AM125" s="838"/>
      <c r="AN125" s="838"/>
      <c r="AO125" s="839"/>
      <c r="AP125" s="885" t="s">
        <v>122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460</v>
      </c>
      <c r="CL125" s="913"/>
      <c r="CM125" s="913"/>
      <c r="CN125" s="913"/>
      <c r="CO125" s="914"/>
      <c r="CP125" s="921" t="s">
        <v>461</v>
      </c>
      <c r="CQ125" s="866"/>
      <c r="CR125" s="866"/>
      <c r="CS125" s="866"/>
      <c r="CT125" s="866"/>
      <c r="CU125" s="866"/>
      <c r="CV125" s="866"/>
      <c r="CW125" s="866"/>
      <c r="CX125" s="866"/>
      <c r="CY125" s="866"/>
      <c r="CZ125" s="866"/>
      <c r="DA125" s="866"/>
      <c r="DB125" s="866"/>
      <c r="DC125" s="866"/>
      <c r="DD125" s="866"/>
      <c r="DE125" s="866"/>
      <c r="DF125" s="867"/>
      <c r="DG125" s="922" t="s">
        <v>122</v>
      </c>
      <c r="DH125" s="903"/>
      <c r="DI125" s="903"/>
      <c r="DJ125" s="903"/>
      <c r="DK125" s="903"/>
      <c r="DL125" s="903" t="s">
        <v>122</v>
      </c>
      <c r="DM125" s="903"/>
      <c r="DN125" s="903"/>
      <c r="DO125" s="903"/>
      <c r="DP125" s="903"/>
      <c r="DQ125" s="903" t="s">
        <v>122</v>
      </c>
      <c r="DR125" s="903"/>
      <c r="DS125" s="903"/>
      <c r="DT125" s="903"/>
      <c r="DU125" s="903"/>
      <c r="DV125" s="904" t="s">
        <v>122</v>
      </c>
      <c r="DW125" s="904"/>
      <c r="DX125" s="904"/>
      <c r="DY125" s="904"/>
      <c r="DZ125" s="905"/>
    </row>
    <row r="126" spans="1:130" s="226" customFormat="1" ht="26.25" customHeight="1" thickBot="1" x14ac:dyDescent="0.2">
      <c r="A126" s="878"/>
      <c r="B126" s="879"/>
      <c r="C126" s="882" t="s">
        <v>450</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43258</v>
      </c>
      <c r="AB126" s="838"/>
      <c r="AC126" s="838"/>
      <c r="AD126" s="838"/>
      <c r="AE126" s="839"/>
      <c r="AF126" s="840">
        <v>6353</v>
      </c>
      <c r="AG126" s="838"/>
      <c r="AH126" s="838"/>
      <c r="AI126" s="838"/>
      <c r="AJ126" s="839"/>
      <c r="AK126" s="840">
        <v>23968</v>
      </c>
      <c r="AL126" s="838"/>
      <c r="AM126" s="838"/>
      <c r="AN126" s="838"/>
      <c r="AO126" s="839"/>
      <c r="AP126" s="885">
        <v>0.1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462</v>
      </c>
      <c r="CQ126" s="808"/>
      <c r="CR126" s="808"/>
      <c r="CS126" s="808"/>
      <c r="CT126" s="808"/>
      <c r="CU126" s="808"/>
      <c r="CV126" s="808"/>
      <c r="CW126" s="808"/>
      <c r="CX126" s="808"/>
      <c r="CY126" s="808"/>
      <c r="CZ126" s="808"/>
      <c r="DA126" s="808"/>
      <c r="DB126" s="808"/>
      <c r="DC126" s="808"/>
      <c r="DD126" s="808"/>
      <c r="DE126" s="808"/>
      <c r="DF126" s="809"/>
      <c r="DG126" s="874" t="s">
        <v>122</v>
      </c>
      <c r="DH126" s="875"/>
      <c r="DI126" s="875"/>
      <c r="DJ126" s="875"/>
      <c r="DK126" s="875"/>
      <c r="DL126" s="875" t="s">
        <v>122</v>
      </c>
      <c r="DM126" s="875"/>
      <c r="DN126" s="875"/>
      <c r="DO126" s="875"/>
      <c r="DP126" s="875"/>
      <c r="DQ126" s="875" t="s">
        <v>122</v>
      </c>
      <c r="DR126" s="875"/>
      <c r="DS126" s="875"/>
      <c r="DT126" s="875"/>
      <c r="DU126" s="875"/>
      <c r="DV126" s="852" t="s">
        <v>122</v>
      </c>
      <c r="DW126" s="852"/>
      <c r="DX126" s="852"/>
      <c r="DY126" s="852"/>
      <c r="DZ126" s="853"/>
    </row>
    <row r="127" spans="1:130" s="226" customFormat="1" ht="26.25" customHeight="1" x14ac:dyDescent="0.15">
      <c r="A127" s="880"/>
      <c r="B127" s="881"/>
      <c r="C127" s="899" t="s">
        <v>463</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122</v>
      </c>
      <c r="AB127" s="838"/>
      <c r="AC127" s="838"/>
      <c r="AD127" s="838"/>
      <c r="AE127" s="839"/>
      <c r="AF127" s="840" t="s">
        <v>122</v>
      </c>
      <c r="AG127" s="838"/>
      <c r="AH127" s="838"/>
      <c r="AI127" s="838"/>
      <c r="AJ127" s="839"/>
      <c r="AK127" s="840" t="s">
        <v>122</v>
      </c>
      <c r="AL127" s="838"/>
      <c r="AM127" s="838"/>
      <c r="AN127" s="838"/>
      <c r="AO127" s="839"/>
      <c r="AP127" s="885" t="s">
        <v>122</v>
      </c>
      <c r="AQ127" s="886"/>
      <c r="AR127" s="886"/>
      <c r="AS127" s="886"/>
      <c r="AT127" s="887"/>
      <c r="AU127" s="262"/>
      <c r="AV127" s="262"/>
      <c r="AW127" s="262"/>
      <c r="AX127" s="902" t="s">
        <v>464</v>
      </c>
      <c r="AY127" s="870"/>
      <c r="AZ127" s="870"/>
      <c r="BA127" s="870"/>
      <c r="BB127" s="870"/>
      <c r="BC127" s="870"/>
      <c r="BD127" s="870"/>
      <c r="BE127" s="871"/>
      <c r="BF127" s="869" t="s">
        <v>465</v>
      </c>
      <c r="BG127" s="870"/>
      <c r="BH127" s="870"/>
      <c r="BI127" s="870"/>
      <c r="BJ127" s="870"/>
      <c r="BK127" s="870"/>
      <c r="BL127" s="871"/>
      <c r="BM127" s="869" t="s">
        <v>466</v>
      </c>
      <c r="BN127" s="870"/>
      <c r="BO127" s="870"/>
      <c r="BP127" s="870"/>
      <c r="BQ127" s="870"/>
      <c r="BR127" s="870"/>
      <c r="BS127" s="871"/>
      <c r="BT127" s="869" t="s">
        <v>467</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468</v>
      </c>
      <c r="CQ127" s="808"/>
      <c r="CR127" s="808"/>
      <c r="CS127" s="808"/>
      <c r="CT127" s="808"/>
      <c r="CU127" s="808"/>
      <c r="CV127" s="808"/>
      <c r="CW127" s="808"/>
      <c r="CX127" s="808"/>
      <c r="CY127" s="808"/>
      <c r="CZ127" s="808"/>
      <c r="DA127" s="808"/>
      <c r="DB127" s="808"/>
      <c r="DC127" s="808"/>
      <c r="DD127" s="808"/>
      <c r="DE127" s="808"/>
      <c r="DF127" s="809"/>
      <c r="DG127" s="874" t="s">
        <v>122</v>
      </c>
      <c r="DH127" s="875"/>
      <c r="DI127" s="875"/>
      <c r="DJ127" s="875"/>
      <c r="DK127" s="875"/>
      <c r="DL127" s="875" t="s">
        <v>122</v>
      </c>
      <c r="DM127" s="875"/>
      <c r="DN127" s="875"/>
      <c r="DO127" s="875"/>
      <c r="DP127" s="875"/>
      <c r="DQ127" s="875" t="s">
        <v>122</v>
      </c>
      <c r="DR127" s="875"/>
      <c r="DS127" s="875"/>
      <c r="DT127" s="875"/>
      <c r="DU127" s="875"/>
      <c r="DV127" s="852" t="s">
        <v>122</v>
      </c>
      <c r="DW127" s="852"/>
      <c r="DX127" s="852"/>
      <c r="DY127" s="852"/>
      <c r="DZ127" s="853"/>
    </row>
    <row r="128" spans="1:130" s="226" customFormat="1" ht="26.25" customHeight="1" thickBot="1" x14ac:dyDescent="0.2">
      <c r="A128" s="854" t="s">
        <v>469</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470</v>
      </c>
      <c r="X128" s="856"/>
      <c r="Y128" s="856"/>
      <c r="Z128" s="857"/>
      <c r="AA128" s="858">
        <v>172092</v>
      </c>
      <c r="AB128" s="859"/>
      <c r="AC128" s="859"/>
      <c r="AD128" s="859"/>
      <c r="AE128" s="860"/>
      <c r="AF128" s="861">
        <v>123577</v>
      </c>
      <c r="AG128" s="859"/>
      <c r="AH128" s="859"/>
      <c r="AI128" s="859"/>
      <c r="AJ128" s="860"/>
      <c r="AK128" s="861">
        <v>196791</v>
      </c>
      <c r="AL128" s="859"/>
      <c r="AM128" s="859"/>
      <c r="AN128" s="859"/>
      <c r="AO128" s="860"/>
      <c r="AP128" s="862"/>
      <c r="AQ128" s="863"/>
      <c r="AR128" s="863"/>
      <c r="AS128" s="863"/>
      <c r="AT128" s="864"/>
      <c r="AU128" s="262"/>
      <c r="AV128" s="262"/>
      <c r="AW128" s="262"/>
      <c r="AX128" s="865" t="s">
        <v>471</v>
      </c>
      <c r="AY128" s="866"/>
      <c r="AZ128" s="866"/>
      <c r="BA128" s="866"/>
      <c r="BB128" s="866"/>
      <c r="BC128" s="866"/>
      <c r="BD128" s="866"/>
      <c r="BE128" s="867"/>
      <c r="BF128" s="844" t="s">
        <v>122</v>
      </c>
      <c r="BG128" s="845"/>
      <c r="BH128" s="845"/>
      <c r="BI128" s="845"/>
      <c r="BJ128" s="845"/>
      <c r="BK128" s="845"/>
      <c r="BL128" s="868"/>
      <c r="BM128" s="844">
        <v>11.51</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472</v>
      </c>
      <c r="CQ128" s="786"/>
      <c r="CR128" s="786"/>
      <c r="CS128" s="786"/>
      <c r="CT128" s="786"/>
      <c r="CU128" s="786"/>
      <c r="CV128" s="786"/>
      <c r="CW128" s="786"/>
      <c r="CX128" s="786"/>
      <c r="CY128" s="786"/>
      <c r="CZ128" s="786"/>
      <c r="DA128" s="786"/>
      <c r="DB128" s="786"/>
      <c r="DC128" s="786"/>
      <c r="DD128" s="786"/>
      <c r="DE128" s="786"/>
      <c r="DF128" s="787"/>
      <c r="DG128" s="848">
        <v>6714</v>
      </c>
      <c r="DH128" s="849"/>
      <c r="DI128" s="849"/>
      <c r="DJ128" s="849"/>
      <c r="DK128" s="849"/>
      <c r="DL128" s="849">
        <v>7559</v>
      </c>
      <c r="DM128" s="849"/>
      <c r="DN128" s="849"/>
      <c r="DO128" s="849"/>
      <c r="DP128" s="849"/>
      <c r="DQ128" s="849">
        <v>8607</v>
      </c>
      <c r="DR128" s="849"/>
      <c r="DS128" s="849"/>
      <c r="DT128" s="849"/>
      <c r="DU128" s="849"/>
      <c r="DV128" s="850">
        <v>0</v>
      </c>
      <c r="DW128" s="850"/>
      <c r="DX128" s="850"/>
      <c r="DY128" s="850"/>
      <c r="DZ128" s="851"/>
    </row>
    <row r="129" spans="1:131" s="226" customFormat="1" ht="26.25" customHeight="1" x14ac:dyDescent="0.15">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473</v>
      </c>
      <c r="X129" s="835"/>
      <c r="Y129" s="835"/>
      <c r="Z129" s="836"/>
      <c r="AA129" s="837">
        <v>37507053</v>
      </c>
      <c r="AB129" s="838"/>
      <c r="AC129" s="838"/>
      <c r="AD129" s="838"/>
      <c r="AE129" s="839"/>
      <c r="AF129" s="840">
        <v>37942596</v>
      </c>
      <c r="AG129" s="838"/>
      <c r="AH129" s="838"/>
      <c r="AI129" s="838"/>
      <c r="AJ129" s="839"/>
      <c r="AK129" s="840">
        <v>37977294</v>
      </c>
      <c r="AL129" s="838"/>
      <c r="AM129" s="838"/>
      <c r="AN129" s="838"/>
      <c r="AO129" s="839"/>
      <c r="AP129" s="841"/>
      <c r="AQ129" s="842"/>
      <c r="AR129" s="842"/>
      <c r="AS129" s="842"/>
      <c r="AT129" s="843"/>
      <c r="AU129" s="264"/>
      <c r="AV129" s="264"/>
      <c r="AW129" s="264"/>
      <c r="AX129" s="807" t="s">
        <v>474</v>
      </c>
      <c r="AY129" s="808"/>
      <c r="AZ129" s="808"/>
      <c r="BA129" s="808"/>
      <c r="BB129" s="808"/>
      <c r="BC129" s="808"/>
      <c r="BD129" s="808"/>
      <c r="BE129" s="809"/>
      <c r="BF129" s="827" t="s">
        <v>122</v>
      </c>
      <c r="BG129" s="828"/>
      <c r="BH129" s="828"/>
      <c r="BI129" s="828"/>
      <c r="BJ129" s="828"/>
      <c r="BK129" s="828"/>
      <c r="BL129" s="829"/>
      <c r="BM129" s="827">
        <v>16.510000000000002</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475</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476</v>
      </c>
      <c r="X130" s="835"/>
      <c r="Y130" s="835"/>
      <c r="Z130" s="836"/>
      <c r="AA130" s="837">
        <v>2873681</v>
      </c>
      <c r="AB130" s="838"/>
      <c r="AC130" s="838"/>
      <c r="AD130" s="838"/>
      <c r="AE130" s="839"/>
      <c r="AF130" s="840">
        <v>2918576</v>
      </c>
      <c r="AG130" s="838"/>
      <c r="AH130" s="838"/>
      <c r="AI130" s="838"/>
      <c r="AJ130" s="839"/>
      <c r="AK130" s="840">
        <v>2840847</v>
      </c>
      <c r="AL130" s="838"/>
      <c r="AM130" s="838"/>
      <c r="AN130" s="838"/>
      <c r="AO130" s="839"/>
      <c r="AP130" s="841"/>
      <c r="AQ130" s="842"/>
      <c r="AR130" s="842"/>
      <c r="AS130" s="842"/>
      <c r="AT130" s="843"/>
      <c r="AU130" s="264"/>
      <c r="AV130" s="264"/>
      <c r="AW130" s="264"/>
      <c r="AX130" s="807" t="s">
        <v>477</v>
      </c>
      <c r="AY130" s="808"/>
      <c r="AZ130" s="808"/>
      <c r="BA130" s="808"/>
      <c r="BB130" s="808"/>
      <c r="BC130" s="808"/>
      <c r="BD130" s="808"/>
      <c r="BE130" s="809"/>
      <c r="BF130" s="810">
        <v>6.3</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478</v>
      </c>
      <c r="X131" s="818"/>
      <c r="Y131" s="818"/>
      <c r="Z131" s="819"/>
      <c r="AA131" s="820">
        <v>34633372</v>
      </c>
      <c r="AB131" s="821"/>
      <c r="AC131" s="821"/>
      <c r="AD131" s="821"/>
      <c r="AE131" s="822"/>
      <c r="AF131" s="823">
        <v>35024020</v>
      </c>
      <c r="AG131" s="821"/>
      <c r="AH131" s="821"/>
      <c r="AI131" s="821"/>
      <c r="AJ131" s="822"/>
      <c r="AK131" s="823">
        <v>35136447</v>
      </c>
      <c r="AL131" s="821"/>
      <c r="AM131" s="821"/>
      <c r="AN131" s="821"/>
      <c r="AO131" s="822"/>
      <c r="AP131" s="824"/>
      <c r="AQ131" s="825"/>
      <c r="AR131" s="825"/>
      <c r="AS131" s="825"/>
      <c r="AT131" s="826"/>
      <c r="AU131" s="264"/>
      <c r="AV131" s="264"/>
      <c r="AW131" s="264"/>
      <c r="AX131" s="785" t="s">
        <v>479</v>
      </c>
      <c r="AY131" s="786"/>
      <c r="AZ131" s="786"/>
      <c r="BA131" s="786"/>
      <c r="BB131" s="786"/>
      <c r="BC131" s="786"/>
      <c r="BD131" s="786"/>
      <c r="BE131" s="787"/>
      <c r="BF131" s="788">
        <v>81</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480</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481</v>
      </c>
      <c r="W132" s="798"/>
      <c r="X132" s="798"/>
      <c r="Y132" s="798"/>
      <c r="Z132" s="799"/>
      <c r="AA132" s="800">
        <v>6.1881413109999999</v>
      </c>
      <c r="AB132" s="801"/>
      <c r="AC132" s="801"/>
      <c r="AD132" s="801"/>
      <c r="AE132" s="802"/>
      <c r="AF132" s="803">
        <v>6.0092616440000004</v>
      </c>
      <c r="AG132" s="801"/>
      <c r="AH132" s="801"/>
      <c r="AI132" s="801"/>
      <c r="AJ132" s="802"/>
      <c r="AK132" s="803">
        <v>6.7455482910000004</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482</v>
      </c>
      <c r="W133" s="777"/>
      <c r="X133" s="777"/>
      <c r="Y133" s="777"/>
      <c r="Z133" s="778"/>
      <c r="AA133" s="779">
        <v>6</v>
      </c>
      <c r="AB133" s="780"/>
      <c r="AC133" s="780"/>
      <c r="AD133" s="780"/>
      <c r="AE133" s="781"/>
      <c r="AF133" s="779">
        <v>6</v>
      </c>
      <c r="AG133" s="780"/>
      <c r="AH133" s="780"/>
      <c r="AI133" s="780"/>
      <c r="AJ133" s="781"/>
      <c r="AK133" s="779">
        <v>6.3</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Kznnw9o0NjWTpn4fd6grAwAC7krKC77OLij/Y944FNwDDyCz2M1Yo+Nh8rn7AxOMWhcSRGeo8PZYscYl7dBOhA==" saltValue="YGat+hWBeTq+BjPI6r3Zi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483</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QqgxqZrJxOk7szafva1QVAothyoZDQi8/vCZtoHtRG/hxsIq8P9rdVZKBI1e1R9kApNno5zf5B5YZAPMKp/36Q==" saltValue="rRtnQ73PMVy87UIy9R0Se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3/IAEVGcFOp+ekRxQUkYdCAaKvQpZkHenN1fE+G0hh7wpd4oNUaT4k/jerMAPb2IepKbT/zJ/bUSXjglaBcZXg==" saltValue="iON/uGMJGlmV+w/wd20Ip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485</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486</v>
      </c>
      <c r="AP7" s="283"/>
      <c r="AQ7" s="284" t="s">
        <v>487</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488</v>
      </c>
      <c r="AQ8" s="290" t="s">
        <v>489</v>
      </c>
      <c r="AR8" s="291" t="s">
        <v>490</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491</v>
      </c>
      <c r="AL9" s="1207"/>
      <c r="AM9" s="1207"/>
      <c r="AN9" s="1208"/>
      <c r="AO9" s="292">
        <v>10495551</v>
      </c>
      <c r="AP9" s="292">
        <v>78856</v>
      </c>
      <c r="AQ9" s="293">
        <v>61989</v>
      </c>
      <c r="AR9" s="294">
        <v>27.2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492</v>
      </c>
      <c r="AL10" s="1207"/>
      <c r="AM10" s="1207"/>
      <c r="AN10" s="1208"/>
      <c r="AO10" s="295">
        <v>1091408</v>
      </c>
      <c r="AP10" s="295">
        <v>8200</v>
      </c>
      <c r="AQ10" s="296">
        <v>5142</v>
      </c>
      <c r="AR10" s="297">
        <v>59.5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493</v>
      </c>
      <c r="AL11" s="1207"/>
      <c r="AM11" s="1207"/>
      <c r="AN11" s="1208"/>
      <c r="AO11" s="295">
        <v>49863</v>
      </c>
      <c r="AP11" s="295">
        <v>375</v>
      </c>
      <c r="AQ11" s="296">
        <v>5922</v>
      </c>
      <c r="AR11" s="297">
        <v>-93.7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494</v>
      </c>
      <c r="AL12" s="1207"/>
      <c r="AM12" s="1207"/>
      <c r="AN12" s="1208"/>
      <c r="AO12" s="295">
        <v>22776</v>
      </c>
      <c r="AP12" s="295">
        <v>171</v>
      </c>
      <c r="AQ12" s="296">
        <v>853</v>
      </c>
      <c r="AR12" s="297">
        <v>-80</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495</v>
      </c>
      <c r="AL13" s="1207"/>
      <c r="AM13" s="1207"/>
      <c r="AN13" s="1208"/>
      <c r="AO13" s="295" t="s">
        <v>496</v>
      </c>
      <c r="AP13" s="295" t="s">
        <v>496</v>
      </c>
      <c r="AQ13" s="296" t="s">
        <v>496</v>
      </c>
      <c r="AR13" s="297" t="s">
        <v>496</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497</v>
      </c>
      <c r="AL14" s="1207"/>
      <c r="AM14" s="1207"/>
      <c r="AN14" s="1208"/>
      <c r="AO14" s="295">
        <v>519978</v>
      </c>
      <c r="AP14" s="295">
        <v>3907</v>
      </c>
      <c r="AQ14" s="296">
        <v>2467</v>
      </c>
      <c r="AR14" s="297">
        <v>58.4</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498</v>
      </c>
      <c r="AL15" s="1207"/>
      <c r="AM15" s="1207"/>
      <c r="AN15" s="1208"/>
      <c r="AO15" s="295">
        <v>389300</v>
      </c>
      <c r="AP15" s="295">
        <v>2925</v>
      </c>
      <c r="AQ15" s="296">
        <v>2256</v>
      </c>
      <c r="AR15" s="297">
        <v>29.7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499</v>
      </c>
      <c r="AL16" s="1210"/>
      <c r="AM16" s="1210"/>
      <c r="AN16" s="1211"/>
      <c r="AO16" s="295">
        <v>-1094037</v>
      </c>
      <c r="AP16" s="295">
        <v>-8220</v>
      </c>
      <c r="AQ16" s="296">
        <v>-5580</v>
      </c>
      <c r="AR16" s="297">
        <v>47.3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180</v>
      </c>
      <c r="AL17" s="1210"/>
      <c r="AM17" s="1210"/>
      <c r="AN17" s="1211"/>
      <c r="AO17" s="295">
        <v>11474839</v>
      </c>
      <c r="AP17" s="295">
        <v>86213</v>
      </c>
      <c r="AQ17" s="296">
        <v>73049</v>
      </c>
      <c r="AR17" s="297">
        <v>18</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500</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501</v>
      </c>
      <c r="AP20" s="303" t="s">
        <v>502</v>
      </c>
      <c r="AQ20" s="304" t="s">
        <v>503</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504</v>
      </c>
      <c r="AL21" s="1204"/>
      <c r="AM21" s="1204"/>
      <c r="AN21" s="1205"/>
      <c r="AO21" s="307">
        <v>8.93</v>
      </c>
      <c r="AP21" s="308">
        <v>7.09</v>
      </c>
      <c r="AQ21" s="309">
        <v>1.84</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505</v>
      </c>
      <c r="AL22" s="1204"/>
      <c r="AM22" s="1204"/>
      <c r="AN22" s="1205"/>
      <c r="AO22" s="312">
        <v>100.8</v>
      </c>
      <c r="AP22" s="313">
        <v>98.2</v>
      </c>
      <c r="AQ22" s="314">
        <v>2.6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507</v>
      </c>
      <c r="AO27" s="273"/>
      <c r="AP27" s="273"/>
      <c r="AQ27" s="273"/>
      <c r="AR27" s="273"/>
      <c r="AS27" s="273"/>
      <c r="AT27" s="273"/>
    </row>
    <row r="28" spans="1:46" ht="17.25" x14ac:dyDescent="0.15">
      <c r="A28" s="274" t="s">
        <v>508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509</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486</v>
      </c>
      <c r="AP30" s="283"/>
      <c r="AQ30" s="284" t="s">
        <v>487</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488</v>
      </c>
      <c r="AQ31" s="290" t="s">
        <v>489</v>
      </c>
      <c r="AR31" s="291" t="s">
        <v>490</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510</v>
      </c>
      <c r="AL32" s="1195"/>
      <c r="AM32" s="1195"/>
      <c r="AN32" s="1196"/>
      <c r="AO32" s="322">
        <v>4659881</v>
      </c>
      <c r="AP32" s="322">
        <v>35011</v>
      </c>
      <c r="AQ32" s="323">
        <v>45137</v>
      </c>
      <c r="AR32" s="324">
        <v>-22.4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511</v>
      </c>
      <c r="AL33" s="1195"/>
      <c r="AM33" s="1195"/>
      <c r="AN33" s="1196"/>
      <c r="AO33" s="322" t="s">
        <v>496</v>
      </c>
      <c r="AP33" s="322" t="s">
        <v>496</v>
      </c>
      <c r="AQ33" s="323" t="s">
        <v>496</v>
      </c>
      <c r="AR33" s="324" t="s">
        <v>496</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512</v>
      </c>
      <c r="AL34" s="1195"/>
      <c r="AM34" s="1195"/>
      <c r="AN34" s="1196"/>
      <c r="AO34" s="322" t="s">
        <v>496</v>
      </c>
      <c r="AP34" s="322" t="s">
        <v>496</v>
      </c>
      <c r="AQ34" s="323">
        <v>20</v>
      </c>
      <c r="AR34" s="324" t="s">
        <v>496</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513</v>
      </c>
      <c r="AL35" s="1195"/>
      <c r="AM35" s="1195"/>
      <c r="AN35" s="1196"/>
      <c r="AO35" s="322">
        <v>722546</v>
      </c>
      <c r="AP35" s="322">
        <v>5429</v>
      </c>
      <c r="AQ35" s="323">
        <v>12921</v>
      </c>
      <c r="AR35" s="324">
        <v>-58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514</v>
      </c>
      <c r="AL36" s="1195"/>
      <c r="AM36" s="1195"/>
      <c r="AN36" s="1196"/>
      <c r="AO36" s="322">
        <v>1389</v>
      </c>
      <c r="AP36" s="322">
        <v>10</v>
      </c>
      <c r="AQ36" s="323">
        <v>1263</v>
      </c>
      <c r="AR36" s="324">
        <v>-99.2</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515</v>
      </c>
      <c r="AL37" s="1195"/>
      <c r="AM37" s="1195"/>
      <c r="AN37" s="1196"/>
      <c r="AO37" s="322">
        <v>23968</v>
      </c>
      <c r="AP37" s="322">
        <v>180</v>
      </c>
      <c r="AQ37" s="323">
        <v>931</v>
      </c>
      <c r="AR37" s="324">
        <v>-80.7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516</v>
      </c>
      <c r="AL38" s="1198"/>
      <c r="AM38" s="1198"/>
      <c r="AN38" s="1199"/>
      <c r="AO38" s="325" t="s">
        <v>496</v>
      </c>
      <c r="AP38" s="325" t="s">
        <v>496</v>
      </c>
      <c r="AQ38" s="326">
        <v>2</v>
      </c>
      <c r="AR38" s="314" t="s">
        <v>496</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517</v>
      </c>
      <c r="AL39" s="1198"/>
      <c r="AM39" s="1198"/>
      <c r="AN39" s="1199"/>
      <c r="AO39" s="322">
        <v>-196791</v>
      </c>
      <c r="AP39" s="322">
        <v>-1479</v>
      </c>
      <c r="AQ39" s="323">
        <v>-4436</v>
      </c>
      <c r="AR39" s="324">
        <v>-66.7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518</v>
      </c>
      <c r="AL40" s="1195"/>
      <c r="AM40" s="1195"/>
      <c r="AN40" s="1196"/>
      <c r="AO40" s="322">
        <v>-2840847</v>
      </c>
      <c r="AP40" s="322">
        <v>-21344</v>
      </c>
      <c r="AQ40" s="323">
        <v>-39263</v>
      </c>
      <c r="AR40" s="324">
        <v>-45.6</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293</v>
      </c>
      <c r="AL41" s="1201"/>
      <c r="AM41" s="1201"/>
      <c r="AN41" s="1202"/>
      <c r="AO41" s="322">
        <v>2370146</v>
      </c>
      <c r="AP41" s="322">
        <v>17808</v>
      </c>
      <c r="AQ41" s="323">
        <v>16574</v>
      </c>
      <c r="AR41" s="324">
        <v>7.4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519</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521</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486</v>
      </c>
      <c r="AN49" s="1189" t="s">
        <v>522</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523</v>
      </c>
      <c r="AO50" s="339" t="s">
        <v>524</v>
      </c>
      <c r="AP50" s="340" t="s">
        <v>525</v>
      </c>
      <c r="AQ50" s="341" t="s">
        <v>526</v>
      </c>
      <c r="AR50" s="342" t="s">
        <v>527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528</v>
      </c>
      <c r="AL51" s="335"/>
      <c r="AM51" s="343">
        <v>12614305</v>
      </c>
      <c r="AN51" s="344">
        <v>96128</v>
      </c>
      <c r="AO51" s="345">
        <v>-20.5</v>
      </c>
      <c r="AP51" s="346">
        <v>50840</v>
      </c>
      <c r="AQ51" s="347">
        <v>16.899999999999999</v>
      </c>
      <c r="AR51" s="348">
        <v>-37.4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529</v>
      </c>
      <c r="AM52" s="351">
        <v>8742783</v>
      </c>
      <c r="AN52" s="352">
        <v>66625</v>
      </c>
      <c r="AO52" s="353">
        <v>-10.8</v>
      </c>
      <c r="AP52" s="354">
        <v>25367</v>
      </c>
      <c r="AQ52" s="355">
        <v>9.1</v>
      </c>
      <c r="AR52" s="356">
        <v>-19.899999999999999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530</v>
      </c>
      <c r="AL53" s="335"/>
      <c r="AM53" s="343">
        <v>16389775</v>
      </c>
      <c r="AN53" s="344">
        <v>124715</v>
      </c>
      <c r="AO53" s="345">
        <v>29.7</v>
      </c>
      <c r="AP53" s="346">
        <v>53605</v>
      </c>
      <c r="AQ53" s="347">
        <v>5.4</v>
      </c>
      <c r="AR53" s="348">
        <v>24.3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529</v>
      </c>
      <c r="AM54" s="351">
        <v>12552570</v>
      </c>
      <c r="AN54" s="352">
        <v>95516</v>
      </c>
      <c r="AO54" s="353">
        <v>43.4</v>
      </c>
      <c r="AP54" s="354">
        <v>28343</v>
      </c>
      <c r="AQ54" s="355">
        <v>11.7</v>
      </c>
      <c r="AR54" s="356">
        <v>31.7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531</v>
      </c>
      <c r="AL55" s="335"/>
      <c r="AM55" s="343">
        <v>13900572</v>
      </c>
      <c r="AN55" s="344">
        <v>105516</v>
      </c>
      <c r="AO55" s="345">
        <v>-15.4</v>
      </c>
      <c r="AP55" s="346">
        <v>58051</v>
      </c>
      <c r="AQ55" s="347">
        <v>8.3000000000000007</v>
      </c>
      <c r="AR55" s="348">
        <v>-23.7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529</v>
      </c>
      <c r="AM56" s="351">
        <v>11118474</v>
      </c>
      <c r="AN56" s="352">
        <v>84398</v>
      </c>
      <c r="AO56" s="353">
        <v>-11.6</v>
      </c>
      <c r="AP56" s="354">
        <v>32143</v>
      </c>
      <c r="AQ56" s="355">
        <v>13.4</v>
      </c>
      <c r="AR56" s="356">
        <v>-25</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532</v>
      </c>
      <c r="AL57" s="335"/>
      <c r="AM57" s="343">
        <v>11027981</v>
      </c>
      <c r="AN57" s="344">
        <v>83334</v>
      </c>
      <c r="AO57" s="345">
        <v>-21</v>
      </c>
      <c r="AP57" s="346">
        <v>65942</v>
      </c>
      <c r="AQ57" s="347">
        <v>13.6</v>
      </c>
      <c r="AR57" s="348">
        <v>-34.6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529</v>
      </c>
      <c r="AM58" s="351">
        <v>8521271</v>
      </c>
      <c r="AN58" s="352">
        <v>64392</v>
      </c>
      <c r="AO58" s="353">
        <v>-23.7</v>
      </c>
      <c r="AP58" s="354">
        <v>32778</v>
      </c>
      <c r="AQ58" s="355">
        <v>2</v>
      </c>
      <c r="AR58" s="356">
        <v>-25.7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533</v>
      </c>
      <c r="AL59" s="335"/>
      <c r="AM59" s="343">
        <v>12125699</v>
      </c>
      <c r="AN59" s="344">
        <v>91104</v>
      </c>
      <c r="AO59" s="345">
        <v>9.3000000000000007</v>
      </c>
      <c r="AP59" s="346">
        <v>68655</v>
      </c>
      <c r="AQ59" s="347">
        <v>4.0999999999999996</v>
      </c>
      <c r="AR59" s="348">
        <v>5.2</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529</v>
      </c>
      <c r="AM60" s="351">
        <v>9212802</v>
      </c>
      <c r="AN60" s="352">
        <v>69218</v>
      </c>
      <c r="AO60" s="353">
        <v>7.5</v>
      </c>
      <c r="AP60" s="354">
        <v>32316</v>
      </c>
      <c r="AQ60" s="355">
        <v>-1.4</v>
      </c>
      <c r="AR60" s="356">
        <v>8.9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534</v>
      </c>
      <c r="AL61" s="357"/>
      <c r="AM61" s="358">
        <v>13211666</v>
      </c>
      <c r="AN61" s="359">
        <v>100159</v>
      </c>
      <c r="AO61" s="360">
        <v>-3.6</v>
      </c>
      <c r="AP61" s="361">
        <v>59419</v>
      </c>
      <c r="AQ61" s="362">
        <v>9.6999999999999993</v>
      </c>
      <c r="AR61" s="348">
        <v>-13.3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529</v>
      </c>
      <c r="AM62" s="351">
        <v>10029580</v>
      </c>
      <c r="AN62" s="352">
        <v>76030</v>
      </c>
      <c r="AO62" s="353">
        <v>1</v>
      </c>
      <c r="AP62" s="354">
        <v>30189</v>
      </c>
      <c r="AQ62" s="355">
        <v>7</v>
      </c>
      <c r="AR62" s="356">
        <v>-6</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cnJDENtIEoJgBL7YxTF8TFFH+2xs8YpYfJtU1m8GIFKX8apQ7PO4yA/TvgSzQ4rv9AbuZYwjjQHyRZJibGLGeA==" saltValue="T3tAqECIdUgUksUTcWoIu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wI+jNDp/N6GauZp/5qiImKrjkin35bQq5j2vilyNvJTGZ8mxZAvEBVP4Xee1OwTj5gRIw+Wz7UEAE3iWOWv0w==" saltValue="y9qaY7eRMfQJh3yxTg0F5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jwSeQmLO/zvcA9WRFsZvy0UKezzNCo6vY8tMabSWcErPTQ/rI26+3cRlN/LyygRHFyPJvuDl7nrprTWECmrdg==" saltValue="jEDS0AC9n+I+P7bSt0f/M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538</v>
      </c>
      <c r="G46" s="8" t="s">
        <v>539</v>
      </c>
      <c r="H46" s="8" t="s">
        <v>540</v>
      </c>
      <c r="I46" s="8" t="s">
        <v>541</v>
      </c>
      <c r="J46" s="9" t="s">
        <v>542</v>
      </c>
    </row>
    <row r="47" spans="2:10" ht="57.75" customHeight="1" x14ac:dyDescent="0.15">
      <c r="B47" s="10"/>
      <c r="C47" s="1212" t="s">
        <v>3</v>
      </c>
      <c r="D47" s="1212"/>
      <c r="E47" s="1213"/>
      <c r="F47" s="11">
        <v>13.2</v>
      </c>
      <c r="G47" s="12">
        <v>13.59</v>
      </c>
      <c r="H47" s="12">
        <v>11.94</v>
      </c>
      <c r="I47" s="12">
        <v>15.68</v>
      </c>
      <c r="J47" s="13">
        <v>15.36</v>
      </c>
    </row>
    <row r="48" spans="2:10" ht="57.75" customHeight="1" x14ac:dyDescent="0.15">
      <c r="B48" s="14"/>
      <c r="C48" s="1214" t="s">
        <v>4</v>
      </c>
      <c r="D48" s="1214"/>
      <c r="E48" s="1215"/>
      <c r="F48" s="15">
        <v>4.88</v>
      </c>
      <c r="G48" s="16">
        <v>6.75</v>
      </c>
      <c r="H48" s="16">
        <v>9.6</v>
      </c>
      <c r="I48" s="16">
        <v>6.16</v>
      </c>
      <c r="J48" s="17">
        <v>9.6199999999999992</v>
      </c>
    </row>
    <row r="49" spans="2:10" ht="57.75" customHeight="1" thickBot="1" x14ac:dyDescent="0.2">
      <c r="B49" s="18"/>
      <c r="C49" s="1216" t="s">
        <v>5</v>
      </c>
      <c r="D49" s="1216"/>
      <c r="E49" s="1217"/>
      <c r="F49" s="19" t="s">
        <v>543</v>
      </c>
      <c r="G49" s="20">
        <v>2.87</v>
      </c>
      <c r="H49" s="20">
        <v>1.49</v>
      </c>
      <c r="I49" s="20">
        <v>0.54</v>
      </c>
      <c r="J49" s="21">
        <v>3.17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3oFSdyofmp7nahvWxWe4xeCwgJjO6hT4nQdsrUK44pn2yx5fk4bZ1D0WUNTbSjVjmIz0hOTvvkOtHfAFG+eOLg==" saltValue="ORKtoJA9JAcXiU5G+O2X6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2019-10-21T03:47:46Z</cp:lastPrinted>
  <dcterms:created xsi:type="dcterms:W3CDTF">2019-02-14T02:11:48Z</dcterms:created>
  <dcterms:modified xsi:type="dcterms:W3CDTF">2019-10-23T10:47:59Z</dcterms:modified>
  <cp:category/>
</cp:coreProperties>
</file>